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 Эффективность (годовой отчет)" sheetId="6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Финансирование!$B$1:$B$74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44525"/>
</workbook>
</file>

<file path=xl/calcChain.xml><?xml version="1.0" encoding="utf-8"?>
<calcChain xmlns="http://schemas.openxmlformats.org/spreadsheetml/2006/main">
  <c r="G30" i="6" l="1"/>
  <c r="F28" i="8" l="1"/>
  <c r="F26" i="8"/>
  <c r="F25" i="8"/>
  <c r="F24" i="8"/>
  <c r="F23" i="8"/>
  <c r="F22" i="8"/>
  <c r="F20" i="8"/>
  <c r="F19" i="8"/>
  <c r="F16" i="8"/>
  <c r="F14" i="8"/>
  <c r="F12" i="8"/>
  <c r="F11" i="8"/>
  <c r="F9" i="8" l="1"/>
  <c r="F8" i="8"/>
  <c r="G27" i="6"/>
  <c r="G25" i="6"/>
  <c r="G22" i="6"/>
  <c r="G19" i="6"/>
  <c r="G17" i="6"/>
  <c r="G15" i="6"/>
  <c r="G13" i="6"/>
  <c r="F94" i="2" l="1"/>
  <c r="F10" i="2" l="1"/>
  <c r="F24" i="2" l="1"/>
  <c r="F29" i="2"/>
  <c r="F69" i="2"/>
  <c r="G6" i="2" l="1"/>
  <c r="H6" i="2"/>
  <c r="I6" i="2"/>
  <c r="F7" i="2"/>
  <c r="G7" i="2"/>
  <c r="H7" i="2"/>
  <c r="I7" i="2"/>
  <c r="F87" i="2"/>
  <c r="F81" i="2"/>
  <c r="F75" i="2"/>
  <c r="F63" i="2"/>
  <c r="F11" i="2" l="1"/>
  <c r="F6" i="2" s="1"/>
  <c r="E11" i="2"/>
  <c r="E10" i="2"/>
  <c r="E7" i="2"/>
  <c r="E87" i="2"/>
  <c r="E69" i="2"/>
  <c r="E63" i="2"/>
  <c r="E52" i="2"/>
  <c r="F41" i="2"/>
  <c r="E41" i="2"/>
  <c r="F35" i="2"/>
  <c r="F13" i="2"/>
  <c r="E35" i="2" l="1"/>
  <c r="E29" i="2"/>
  <c r="E24" i="2"/>
  <c r="E6" i="2" l="1"/>
</calcChain>
</file>

<file path=xl/sharedStrings.xml><?xml version="1.0" encoding="utf-8"?>
<sst xmlns="http://schemas.openxmlformats.org/spreadsheetml/2006/main" count="372" uniqueCount="188">
  <si>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</si>
  <si>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</si>
  <si>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</si>
  <si>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</si>
  <si>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</si>
  <si>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</si>
  <si>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</si>
  <si>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</si>
  <si>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</si>
  <si>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</si>
  <si>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</si>
  <si>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</si>
  <si>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</si>
  <si>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</si>
  <si>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</si>
  <si>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</si>
  <si>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</si>
  <si>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</si>
  <si>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3.</t>
  </si>
  <si>
    <t>4.</t>
  </si>
  <si>
    <t>5.</t>
  </si>
  <si>
    <t>Администрация МГО</t>
  </si>
  <si>
    <t>Бюджет МГО</t>
  </si>
  <si>
    <t>Областной бюджет</t>
  </si>
  <si>
    <t>ДИП</t>
  </si>
  <si>
    <t>ПИБС</t>
  </si>
  <si>
    <t>ПИР</t>
  </si>
  <si>
    <t>Всего по программе:</t>
  </si>
  <si>
    <t>Наименование  мероприятия</t>
  </si>
  <si>
    <t>Количество объектов, оказывающих туристские услуги (объекты размещения, показа)</t>
  </si>
  <si>
    <t xml:space="preserve">Федеральный бюджет </t>
  </si>
  <si>
    <t>О                                   (=3:5)</t>
  </si>
  <si>
    <t>О(б)                                                         (=3:4)</t>
  </si>
  <si>
    <t xml:space="preserve">№ п/п </t>
  </si>
  <si>
    <t xml:space="preserve">Наименование мероприятий </t>
  </si>
  <si>
    <t xml:space="preserve">Муниципальная программа 
«Развитие культуры в Миасском городском округе»  </t>
  </si>
  <si>
    <t xml:space="preserve">Фактические расходы меньше планового объема: за счёт текущей кредиторской задолженности (счета за коммунальные услуги за июнь 2020 года месяц будут оплачены в июле 2020 года).             </t>
  </si>
  <si>
    <t>Обеспечение деятельности бюджетных учреждений</t>
  </si>
  <si>
    <t>Обеспечение деятельности казенных учреждений</t>
  </si>
  <si>
    <t>Реализация дополнительных общеобразовательных общеразвивающих программ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</si>
  <si>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</si>
  <si>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музейных предметов, музйных коллекций. Создание экспозиции (выставок) музеев, организация выездных выставок</t>
  </si>
  <si>
    <t>Мероприятия с участием муницпальных коллективов</t>
  </si>
  <si>
    <t>Грантовая поддержка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"Культура".</t>
  </si>
  <si>
    <t xml:space="preserve">Проведение ремонтных работ в т.ч.на выполнение мероприятий в рамках проекта "Реальные дела". </t>
  </si>
  <si>
    <t>Приобретение мебели, специализированного оборудования в т.ч.приобретение музыкальных инструментов, оборудования и материалов в рамкахсофинансирования</t>
  </si>
  <si>
    <t>Проведение мероприятий по обеспечению безопасных услоловий пребывания в учреждениях культуры</t>
  </si>
  <si>
    <t>Проведение мероприятий направленных на реализацию национального проекта "Культура" (капитальный, текущий ремонт учреждений культуры)</t>
  </si>
  <si>
    <t>Прочие работы, услуги</t>
  </si>
  <si>
    <t>Выполнение управленческих функций</t>
  </si>
  <si>
    <t>Подпрограмма"Сохранение и развитие культурно-досуговой сферы"</t>
  </si>
  <si>
    <t>Подпрограмма "Развитие художественного образования"</t>
  </si>
  <si>
    <t>Подпрограмма "Организация библиотечного обслуживания населения"</t>
  </si>
  <si>
    <t>Подпрограмма "Организация деятельности городского краеведческого музея"</t>
  </si>
  <si>
    <t>Подпрограмма "Культура.Искусство.Творчество"</t>
  </si>
  <si>
    <t>Подпрограмма "Укрепление материально-технической базы учреждений культуры"</t>
  </si>
  <si>
    <t>Подпрограмма " Организация и осуществление деятельности в области культуры"</t>
  </si>
  <si>
    <t>Городские культурно-массовые мероприятия (конкурсы, фестивали, выставки, государственные, национальные и календарные праздники, знаменательныедаты и события, городские праздники, тематические программы)</t>
  </si>
  <si>
    <t xml:space="preserve">Муниципальная программа  ««Развитие культуры в Миасском городском округе»» </t>
  </si>
  <si>
    <t>Сеть муниципальных культурно-досуговых учреждений</t>
  </si>
  <si>
    <t>Количество контингента (среднегодового) обучающихся в Детских школах искусств</t>
  </si>
  <si>
    <t xml:space="preserve">Количество пользователей муниципальных библиотек, в том числе удаленных  </t>
  </si>
  <si>
    <t xml:space="preserve">Количество потребителей музейной услуги </t>
  </si>
  <si>
    <t xml:space="preserve">Количество культурно-досуговых и просветительских мероприятий с участием муниципальных творческих коллективов </t>
  </si>
  <si>
    <t xml:space="preserve">Количество общегородских мероприятий </t>
  </si>
  <si>
    <t>Количество мероприятий, в том числе, направленных на реализацию национального проекта  « Культура»</t>
  </si>
  <si>
    <t>Количество зданий учреждений культуры, в которых работы по созданию безопасных и комфортных условий пребывания</t>
  </si>
  <si>
    <t>Исполнение сметы расходов Управления культуры МГО и подведомственных учреждений</t>
  </si>
  <si>
    <t>6.</t>
  </si>
  <si>
    <t>7.</t>
  </si>
  <si>
    <t>8.</t>
  </si>
  <si>
    <t>9.</t>
  </si>
  <si>
    <t>ед.</t>
  </si>
  <si>
    <t>чел.</t>
  </si>
  <si>
    <t>тыс.руб.</t>
  </si>
  <si>
    <t>%</t>
  </si>
  <si>
    <t>исполнено</t>
  </si>
  <si>
    <t>Цель подпрограммы: создание условий жителям МГО для занятий любительским и художественным творчеством, социальной активности, о организации досуга и отдыха.</t>
  </si>
  <si>
    <t>Задача  подпрограммы: обеспечение деятельности КДУ</t>
  </si>
  <si>
    <t xml:space="preserve">Цель подпрограммы: создание условий для жителей МГО для культурного образования и самореализации личности </t>
  </si>
  <si>
    <t>Задача  подпрограммы: обеспечение деятельности ДШИ</t>
  </si>
  <si>
    <t>Подпрограмма " Организация библиотечного обслуживания населения"</t>
  </si>
  <si>
    <t>Цель подпрограммы: Информационное обеспечение жителей МГО посредством библиотечных ресурсов</t>
  </si>
  <si>
    <t>Задача  подпрограммы : обеспечение деятельности муниципальных библиотек</t>
  </si>
  <si>
    <t>Подпрограмма  "Организация  деятельности городского краеведческого музея"</t>
  </si>
  <si>
    <t>Цель подпрограммы: создание условий гражданам МГО для обеспечения на доступ к культурному наследию и информационным ресурсам.</t>
  </si>
  <si>
    <t>Задача  подпрограммы :обеспечение деятельности муниципального музея</t>
  </si>
  <si>
    <t>Подпрограмма "Культура.Искусство.Творчество."</t>
  </si>
  <si>
    <t>Цель подпрограммы: создание условий для активизации деятельности учреждений культуры и увеличение разнообразия услуг культурного характера</t>
  </si>
  <si>
    <t>Задача  подпрограммы : обеспечение проведения творческих проектов</t>
  </si>
  <si>
    <t>Цель подпрограммы :создание  условий предоставления услуг в сфере культуры на новом качественном уровне,  соответствующем требованиям современного технологически  развитого общества.</t>
  </si>
  <si>
    <t xml:space="preserve">Задача  подпрограммы : создание безопасных условий для деятельности учреждений культуры и их реальных и потенциальных посетителей. </t>
  </si>
  <si>
    <t>Подпрограмма "Организация и осуществление деятельности в области культуры"</t>
  </si>
  <si>
    <t>Цель подпрограммы : создание условий  функционирования муниципальных учреждений в  Миасском городском округе.</t>
  </si>
  <si>
    <t xml:space="preserve">Задача  подпрограммы : организация исполнения программы и контроля мероприятий программы. </t>
  </si>
  <si>
    <t>Подпрограмма 1:«Сохранение и развитие культурно-досуговой сферы»</t>
  </si>
  <si>
    <t>1.1.</t>
  </si>
  <si>
    <t>Подпрограмма 2:«Развитие художественного образования»</t>
  </si>
  <si>
    <t>2.1.</t>
  </si>
  <si>
    <t>3.1.</t>
  </si>
  <si>
    <t>5.1.</t>
  </si>
  <si>
    <t>6.1.</t>
  </si>
  <si>
    <t xml:space="preserve">1. Сведения о достижении значений показателей (индикаторов) муниципальной программы и ее подпрограмм в 2020 году
«Развитие культуры в Миасском городском округе»
</t>
  </si>
  <si>
    <t xml:space="preserve">Сведения о степени выполнения основных мероприятий муниципальной программы в  2020 году
«Развитие культуры в Миасском городском округе»  
</t>
  </si>
  <si>
    <t xml:space="preserve">Сведения о расходах на реализацию муниципальной программы в 2020 году
«Развитие культуры в Миасском городском округе»  
</t>
  </si>
  <si>
    <t>Иная, приносящая доход деятельность (оказание платных услуг, добровольное пожертвование, аренда)</t>
  </si>
  <si>
    <t>Прочие безвозмездные поступления, денежные пожертвования казенным учреждениям</t>
  </si>
  <si>
    <t>Подпрограмма "Сохранение и развитие культурно-досуговой сферы"</t>
  </si>
  <si>
    <t>1.2.</t>
  </si>
  <si>
    <t>2.2.</t>
  </si>
  <si>
    <t>Подпрограмма 3 "Организация библиотечного обслуживания населения"</t>
  </si>
  <si>
    <t>Мероприятие : Библиотечное, библиографическое и информационное обслуживание пользователей библиотеки</t>
  </si>
  <si>
    <t>Подпрограмма 4: "Организация деятельности городского краеведческого музея"</t>
  </si>
  <si>
    <t>5.2.</t>
  </si>
  <si>
    <t>5.3.</t>
  </si>
  <si>
    <t>Мероприятия: в рамках национального проекта; в поддержку одаренных детей; повышение квалификации; профессиональные праздники.</t>
  </si>
  <si>
    <t>Подпрограмма 6 "Укрепление материально-технической базы учреждений культуры"</t>
  </si>
  <si>
    <t>Мероприятие  Проведение ремонтных работ в т.ч. на выполнение мероприятий в рамках проекта «Реальные дела».</t>
  </si>
  <si>
    <t>Мероприятие Приобретение мебели, специализированного оборудования в т.ч. приобретение музыкальных инструментов, оборудования и материалов в рамках софинансирования, выполнение мероприятий в рамках проекта "Реальные дела"</t>
  </si>
  <si>
    <t>6.2.</t>
  </si>
  <si>
    <t>6.3.</t>
  </si>
  <si>
    <t>6.4.</t>
  </si>
  <si>
    <t>6.5.</t>
  </si>
  <si>
    <t>Подпрограмма 7 "Организация и осуществление деятельности в области культуры"</t>
  </si>
  <si>
    <t>7.1.</t>
  </si>
  <si>
    <t>Мероприятие: Реализация дополнительных общеобразовательных предпрофессиональных программ.</t>
  </si>
  <si>
    <t>Мероприятие: Обеспечение деятельности бюджетных учреждений</t>
  </si>
  <si>
    <t>Мероприятие: Обеспечение деятельности казенных учреждений</t>
  </si>
  <si>
    <t xml:space="preserve">     Оценка эффективности использования бюджетных средств на реализацию муниципальной программы в 2020 году</t>
  </si>
  <si>
    <t>Муниципальная программа 
«Развитие культуры в Миасском городском округе»</t>
  </si>
  <si>
    <t>Подпрограмма 1 "Сохранение и развитие культурно-досуговой сферы"</t>
  </si>
  <si>
    <t xml:space="preserve">Средства бюджета МГО исполнены 100%.        Отмена массовых мероприятий в связи с пандемией коронавируса, повлекли не выполнение плана по доходам средств от приносящей доход деятельности. </t>
  </si>
  <si>
    <t xml:space="preserve">Фактические расходы меньше планового объема за счет:                                                                                      -текущей кредиторской задолженности (счета за коммунальные услуги за декабрь 2020 года будут оплачены в январе 2021 года);                                - экономии по статье "Начисления на оплату труда" образовавшейся  за счет не начисления страховых взносов по листам нетрудоспособности за счет работодателя и на заработную плату инвалидам.   </t>
  </si>
  <si>
    <t>Фактические расходы меньше планового объема:      - Бюджет МГО:  за счет остатка от  выполнения работ по капитальному ремонту вентиляции  зрительного зала МБУ ЦД "Строитель";                         - Иная, приносящая доход деятельность:  в конце 2019 года получены благотворительные пожертвования в сумме 15 000,0 тыс.руб. по ДК "Динамо" и ЦД "Строитель" для выполнения ремонтных работ. Завершение и оплата работ планируется в 2021 году;                                                   - Прочие безвозмездные поступления, денежные пожертвования казенным учреждениям в декабре 2020  года МКУ "ЦБС" от АО "ЭнСер" получены пожертвования в целях реализации проекта по созданию спикер-площадки "Энергия мысли".  Исполнение планируется в 2021 году.</t>
  </si>
  <si>
    <t>Фактические расходы меньше планового объема:      - Бюджет МГО:  за счет остатка от приобрения ноутбука по МКУ "ЦБС".                                                - Прочие безвозмездные поступления, денежные пожертвования казенным учреждениям в декабре 2020  года МКУ "ЦБС" от АО "ЭнСер" получены пожертвования в целях реализации проекта по созданию спикер-площадки "Энергия мысли".  Исполнение планируется в 2021 году.</t>
  </si>
  <si>
    <t>Фактические расходы меньше планового объема:      - Бюджет МГО:  за счет остатка от проведения электромонтажных работ по МБУ ДО "ДШИ № 2".</t>
  </si>
  <si>
    <t>Фактические расходы меньше планового объема:                                             - Прочие безвозмездные поступления, денежные пожертвования казенным учреждениям в декабре 2020  года МКУ "ЦБС" от АО "ЭнСер" получены пожертвования в целях реализации проекта по созданию спикер-площадки "Энергия мысли".  Исполнение планируется в 2021 году.</t>
  </si>
  <si>
    <t xml:space="preserve">Фактические расходы меньше планового объема за счет:                                                                                      -текущей кредиторской задолженности (счета за коммунальные услуги за декабрь 2020 года будут оплачены в январе 2021 года).                             </t>
  </si>
  <si>
    <t>Подпрограмма 2 "Развитие художественного образования"</t>
  </si>
  <si>
    <t>Подпрограмма 4 "Организация деятельности городского краеведческого музея"</t>
  </si>
  <si>
    <t>Подпрограмма 5 "Культура.Искусство.Творчество."</t>
  </si>
  <si>
    <t>Подпрограмма 6 "Организация и осуществлении деятельности в области культуры"</t>
  </si>
  <si>
    <t>Проведенная за отчетный период работа по выполнению мероприятий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</si>
  <si>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</si>
  <si>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</si>
  <si>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</si>
  <si>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Результат,экономия (шт.ед., тыс.руб.)</t>
  </si>
  <si>
    <t>Контрольные показатели (план на год)</t>
  </si>
  <si>
    <t xml:space="preserve">Муниципальная программа «Развитие культуры в Миасском городском округе»  </t>
  </si>
  <si>
    <t>4.1.</t>
  </si>
  <si>
    <t>Мероприятие Проведение мероприятий по обеспечению безопасных условий пребывания в учреждениях культуры.</t>
  </si>
  <si>
    <t>Фактические расходы меньше планового объема за счет остатка средств от оплаты счетов в рамках мероприятий предусмотренных подпрограммой.</t>
  </si>
  <si>
    <t xml:space="preserve">Фактические расходы меньше планового объема за счет:                                                                                      -текущей кредиторской задолженности (счета за коммунальные услуги за декабрь 2020 года будут оплачены в январе 2021 года).        </t>
  </si>
  <si>
    <t>Мероприятие: Формирование, учет, изучение, обеспечение физического сохранения и безопасности музейных предметов, музейных коллекций. Создание экспозиции (выставок) музеев, организация выездных выставок</t>
  </si>
  <si>
    <t>Мероприятие: Мероприятия с участием муниципальных коллективов</t>
  </si>
  <si>
    <t>Мероприятие: Городские культурно-массовые мероприятия (конкурсы фестивали, выставки, государственные, национальные и календарные праздники, знаменательные даты и события, городские праздники, тематические программы)</t>
  </si>
  <si>
    <t>Мероприятие:  Проведение мероприятий направленных на реализацию  национального проекта «Культура» (капитальный, текущий ремонт учреждений культуры).</t>
  </si>
  <si>
    <t xml:space="preserve"> Мероприятие: Прочие работы, услуги.</t>
  </si>
  <si>
    <t xml:space="preserve"> Мероприятие: Выполнение управленческих функций</t>
  </si>
  <si>
    <t>В связи с отменой массовых мероприятий, связанные с пандемией коронавируса мероприятия с участием муниципальных коллективов отменены.</t>
  </si>
  <si>
    <t>В рамках  мероприятия  в пределах выделенных ассигнований проведены расходы на приобретение мебели, спецализированного оборудования в т.ч.: МКУ "ЦБС" комплектование книжных фондов; филиал № 14 закупка ноутбука, МБУ ДО ДШИ № 2 лестничный подъесник с платформой, приобретение музыкальных инструментов, приобретение светильников, оборудование для хореографических кабинетов, вешалка напольная, ЦД "Строитель" приобретение одежды для сцены, приобретение театральных кресел, филиал ЦД "Строитель" закупка музыкального оборудования, СК с.Черновское приобретение ультрабука и комплекта светового оборудования сцены.</t>
  </si>
  <si>
    <t xml:space="preserve">В рамках  мероприятия  в пределах выделенных ассигнований проведены расходы для  создания безопасных и комфортных условий пребывания (МБУ ДО  в т.ч. ДШИ № 1- ремонт лестницы крыльца, установка евроокон; МБУ ДО ДШИ № 2  ремонт действующей части, МБУ ДО ДШИ № 4 замена витража лестнично клетки, ремонт фасада, ремонт кровли; МКУ "ДНТ" замена деревянных окон на пластиковые; ЦД "Строитель" ремонт вентиляции зрительного зала, ремонт кровли, установка евкоокон в пос. Новотагилка, МКУ "ЦБС" - ремонт кровли филиал №3, ремонт туалетных комнат и установка евроокон  филиал № 1, ремонт кровли филиал № 9, СДК п.Ленинск установка пластиковых окон, ДК "Динамо" резка железобетонных плит карниза, демонтаж водосточной системы, металлоконструкций карниза здания; </t>
  </si>
  <si>
    <t>В рамках  мероприятия  в пределах выделенных ассигнований проведены расходы:  МБУ ДО "ДШИ № 2" электромонтажные работы, монтаж тревожной и противопожарной сигнализации; МБУ ДО "Дши № 4" монтаж системы аварийного освещения, установка противопожарной двери, СДК с.Смородинка замена дверей эвакуационных выходов.</t>
  </si>
  <si>
    <t>В рамках  мероприятия  в пределах выделенных ассигнований проведены расходы:  МКУ "ЦБС" филиал № 6 монтаж окон из ПВХ, электромонтажные работы, ремонт кровли, текущий ремонт туалета, текущий ремонт входной группы.</t>
  </si>
  <si>
    <t>В рамках  мероприятия  в пределах выделенных ассигнований проведены расходы:  СДК с.Новоандреевка разработка проектно-сметной документации по капитальному ремонту; ЦД "Строитель"  обследование технического состояния потолка зрительного зала, строительный контроль капитального ремонта зрительного зала и сцены, монтаж системы видеонаблюдения; ДК "Динамо" разработка рабочей и сметной документации на капитальный ремонт фасада и кровли здания, услуги дизайн-проекта, услуги по обследованию здания; МБУ ДО "ДШИ №1" тактильная плитка; МБУ ДО "ДШИ № 2" установка гарнитуры с/у для инвалидов, противопожарной двери выхода на крышу, монтаж системы видеонаблюдения; МБУ ДО "ДШИ 4" монтаж системы видеонаблюдения; МКУ "ДНТ" монтаж системы видеонаблюдения.</t>
  </si>
  <si>
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исполнение сметы расходов Управления культуры МГО и подведомственных учреждений составляет 99,6 %.</t>
  </si>
  <si>
    <t>Исполнено</t>
  </si>
  <si>
    <t>исполнено за счет контингента на внебюджетной основе</t>
  </si>
  <si>
    <t>Исполнение 80 % в связи с отменой  массовых мероприятий из-за пандемии  коронавируса.</t>
  </si>
  <si>
    <t>Исполнение 0% в связи с отменой  массовых мероприятий из-за пандемии  коронавируса.</t>
  </si>
  <si>
    <t>Исполнение 0%  в связи с отменой  массовых мероприятий из-за пандеми коронавируса.</t>
  </si>
  <si>
    <t>-</t>
  </si>
  <si>
    <t>Показатель Оценки эфективности использования ресурсов по всем источникам  исчисляется, если объем внебюджетных источников составляет не менее 5%.  По муниципальной программе фактичское привлечение внебюджетных средств за 2020 год составляет 3,3%.</t>
  </si>
  <si>
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сохранена сеть муниципальных культурно досуговых учреждений  (бюджетных 7 ед.).</t>
  </si>
  <si>
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сохранена сеть муниципальных культурно досуговых учреждений  (бюджетных 4 ед.).  </t>
  </si>
  <si>
    <t xml:space="preserve"> Мероприятие: Реализация дополнительных общеобразовательных общеразвивающих  программ.</t>
  </si>
  <si>
    <t>Реализация дополнительных общеобразовательных предпрофессиональных  программ</t>
  </si>
  <si>
    <t>Исполнено  за счет перераспределения средств  предусмотренных на реализациию мероприятий в рамках  национального проекта "Культура" и других мероприятий подпрограммы</t>
  </si>
  <si>
    <t>Исполнение 80 % . В связи с отменой  массовых мероприятий из-за пандемии  коронавируса.</t>
  </si>
  <si>
    <t>Исполнено 106%. За счет контингента на внебюджетной основе</t>
  </si>
  <si>
    <t>Исполнено 100%.</t>
  </si>
  <si>
    <t>Исполнено 106%. Планирование в сфере культуры не может осуществляться с точностью до одного человека. Деятельность учреждений культуры - это деятельность в сфере досуга (свободного времени). Задача учреждений за счет улучшения качества работы привлечь большее количество потребителей услуги. На посещаемость учреждений  в т.ч. влияют и иные  факторы (социальные, личностные, финансовые и др.) В 2020 году не смотря на эпидимиологическую ситуацию  желающих посетить музей было больше, чем планировалось.</t>
  </si>
  <si>
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 количество контингента (среднегодового) обучающихся в Детских школах искусств составляет  1501человек.</t>
  </si>
  <si>
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 количество контингента (среднегодового) обучающихся в Детских школах искусств составляет 812 человек.</t>
  </si>
  <si>
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 количество пользователей муниципальных библиотек, в том числе удаленных составляет 44 688 человек.  </t>
  </si>
  <si>
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 количество потребителей музейной услуги составляет 10 600 человек.</t>
  </si>
  <si>
    <t>В рамках  мероприятия  в пределах выделенных ассигнований проведены расходы на мероприятия подпрограммы  в количестве 3  ед.</t>
  </si>
  <si>
    <t>В рамках  мероприятия  в пределах выделенных ассигнований проведены расходы на городские культурно  массовые мероприятия в количестве 9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</si>
</sst>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3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/>
    <xf numFmtId="0" fontId="0" fillId="0" borderId="0" xfId="0" applyBorder="1"/>
    <xf numFmtId="49" fontId="3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vertical="center"/>
    </xf>
    <xf numFmtId="2" fontId="3" fillId="0" borderId="6" xfId="0" applyNumberFormat="1" applyFont="1" applyBorder="1"/>
    <xf numFmtId="0" fontId="0" fillId="0" borderId="4" xfId="0" applyBorder="1"/>
    <xf numFmtId="0" fontId="0" fillId="0" borderId="12" xfId="0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1" xfId="0" applyFont="1" applyBorder="1"/>
    <xf numFmtId="0" fontId="11" fillId="0" borderId="15" xfId="0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0" xfId="0" applyFont="1"/>
    <xf numFmtId="164" fontId="3" fillId="0" borderId="0" xfId="0" applyNumberFormat="1" applyFont="1"/>
    <xf numFmtId="0" fontId="8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0" fontId="3" fillId="0" borderId="0" xfId="0" applyFont="1" applyFill="1"/>
    <xf numFmtId="4" fontId="1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/>
    <xf numFmtId="2" fontId="3" fillId="0" borderId="0" xfId="0" applyNumberFormat="1" applyFont="1" applyFill="1"/>
    <xf numFmtId="2" fontId="3" fillId="0" borderId="6" xfId="0" applyNumberFormat="1" applyFont="1" applyFill="1" applyBorder="1"/>
    <xf numFmtId="2" fontId="3" fillId="0" borderId="1" xfId="0" applyNumberFormat="1" applyFont="1" applyFill="1" applyBorder="1"/>
    <xf numFmtId="0" fontId="3" fillId="0" borderId="0" xfId="0" applyFont="1" applyFill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3" fillId="0" borderId="0" xfId="0" applyFont="1" applyFill="1"/>
    <xf numFmtId="4" fontId="13" fillId="0" borderId="0" xfId="0" applyNumberFormat="1" applyFont="1" applyFill="1" applyAlignment="1">
      <alignment horizontal="right" vertical="center"/>
    </xf>
    <xf numFmtId="0" fontId="1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Border="1"/>
    <xf numFmtId="4" fontId="13" fillId="0" borderId="0" xfId="0" applyNumberFormat="1" applyFont="1" applyBorder="1" applyAlignment="1">
      <alignment horizontal="right" vertical="center"/>
    </xf>
    <xf numFmtId="0" fontId="13" fillId="0" borderId="12" xfId="0" applyFont="1" applyBorder="1"/>
    <xf numFmtId="0" fontId="13" fillId="0" borderId="0" xfId="0" applyFont="1"/>
    <xf numFmtId="2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5" fillId="3" borderId="3" xfId="0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4" fillId="3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/>
    <xf numFmtId="0" fontId="11" fillId="0" borderId="8" xfId="0" applyFont="1" applyBorder="1" applyAlignment="1"/>
    <xf numFmtId="0" fontId="11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zoomScale="90" zoomScaleNormal="90" workbookViewId="0">
      <pane ySplit="1" topLeftCell="A32" activePane="bottomLeft" state="frozen"/>
      <selection pane="bottomLeft" activeCell="H30" sqref="H30"/>
    </sheetView>
  </sheetViews>
  <sheetFormatPr defaultRowHeight="15" x14ac:dyDescent="0.25"/>
  <cols>
    <col min="2" max="2" width="82" customWidth="1"/>
    <col min="3" max="3" width="11.5703125" customWidth="1"/>
    <col min="4" max="4" width="14.7109375" style="7" customWidth="1"/>
    <col min="5" max="5" width="16.5703125" style="7" customWidth="1"/>
    <col min="6" max="6" width="58.28515625" customWidth="1"/>
    <col min="7" max="7" width="29" customWidth="1"/>
  </cols>
  <sheetData>
    <row r="1" spans="1:6" ht="64.5" customHeight="1" x14ac:dyDescent="0.25">
      <c r="A1" s="95" t="s">
        <v>102</v>
      </c>
      <c r="B1" s="96"/>
      <c r="C1" s="96"/>
      <c r="D1" s="96"/>
      <c r="E1" s="96"/>
      <c r="F1" s="96"/>
    </row>
    <row r="2" spans="1:6" ht="27" customHeight="1" x14ac:dyDescent="0.25">
      <c r="A2" s="97" t="s">
        <v>0</v>
      </c>
      <c r="B2" s="97" t="s">
        <v>1</v>
      </c>
      <c r="C2" s="98" t="s">
        <v>2</v>
      </c>
      <c r="D2" s="97" t="s">
        <v>3</v>
      </c>
      <c r="E2" s="97"/>
      <c r="F2" s="97" t="s">
        <v>4</v>
      </c>
    </row>
    <row r="3" spans="1:6" x14ac:dyDescent="0.25">
      <c r="A3" s="97"/>
      <c r="B3" s="97"/>
      <c r="C3" s="99"/>
      <c r="D3" s="93" t="s">
        <v>5</v>
      </c>
      <c r="E3" s="93" t="s">
        <v>6</v>
      </c>
      <c r="F3" s="97"/>
    </row>
    <row r="4" spans="1:6" ht="15" customHeight="1" x14ac:dyDescent="0.25">
      <c r="A4" s="97"/>
      <c r="B4" s="97"/>
      <c r="C4" s="100"/>
      <c r="D4" s="94"/>
      <c r="E4" s="94"/>
      <c r="F4" s="97"/>
    </row>
    <row r="5" spans="1:6" ht="23.25" customHeight="1" x14ac:dyDescent="0.25">
      <c r="A5" s="50"/>
      <c r="B5" s="50"/>
      <c r="C5" s="50"/>
      <c r="D5" s="51"/>
      <c r="E5" s="51"/>
      <c r="F5" s="50"/>
    </row>
    <row r="6" spans="1:6" x14ac:dyDescent="0.25">
      <c r="A6" s="52"/>
      <c r="B6" s="92" t="s">
        <v>58</v>
      </c>
      <c r="C6" s="92"/>
      <c r="D6" s="92"/>
      <c r="E6" s="92"/>
      <c r="F6" s="92"/>
    </row>
    <row r="7" spans="1:6" ht="54" customHeight="1" x14ac:dyDescent="0.25">
      <c r="A7" s="53" t="s">
        <v>16</v>
      </c>
      <c r="B7" s="54" t="s">
        <v>59</v>
      </c>
      <c r="C7" s="53" t="s">
        <v>72</v>
      </c>
      <c r="D7" s="55">
        <v>11</v>
      </c>
      <c r="E7" s="55">
        <v>11</v>
      </c>
      <c r="F7" s="25" t="s">
        <v>180</v>
      </c>
    </row>
    <row r="8" spans="1:6" ht="43.5" customHeight="1" x14ac:dyDescent="0.25">
      <c r="A8" s="53" t="s">
        <v>17</v>
      </c>
      <c r="B8" s="54" t="s">
        <v>60</v>
      </c>
      <c r="C8" s="53" t="s">
        <v>73</v>
      </c>
      <c r="D8" s="23">
        <v>2200</v>
      </c>
      <c r="E8" s="24">
        <v>2313</v>
      </c>
      <c r="F8" s="25" t="s">
        <v>179</v>
      </c>
    </row>
    <row r="9" spans="1:6" ht="39.75" customHeight="1" x14ac:dyDescent="0.25">
      <c r="A9" s="53" t="s">
        <v>18</v>
      </c>
      <c r="B9" s="54" t="s">
        <v>61</v>
      </c>
      <c r="C9" s="53" t="s">
        <v>74</v>
      </c>
      <c r="D9" s="23">
        <v>56000</v>
      </c>
      <c r="E9" s="23">
        <v>44688</v>
      </c>
      <c r="F9" s="25" t="s">
        <v>178</v>
      </c>
    </row>
    <row r="10" spans="1:6" ht="123.75" customHeight="1" x14ac:dyDescent="0.25">
      <c r="A10" s="53" t="s">
        <v>19</v>
      </c>
      <c r="B10" s="54" t="s">
        <v>62</v>
      </c>
      <c r="C10" s="53" t="s">
        <v>74</v>
      </c>
      <c r="D10" s="23">
        <v>10000</v>
      </c>
      <c r="E10" s="23">
        <v>10600</v>
      </c>
      <c r="F10" s="25" t="s">
        <v>181</v>
      </c>
    </row>
    <row r="11" spans="1:6" ht="26.25" x14ac:dyDescent="0.25">
      <c r="A11" s="53" t="s">
        <v>20</v>
      </c>
      <c r="B11" s="19" t="s">
        <v>63</v>
      </c>
      <c r="C11" s="53" t="s">
        <v>72</v>
      </c>
      <c r="D11" s="24">
        <v>1</v>
      </c>
      <c r="E11" s="24">
        <v>0</v>
      </c>
      <c r="F11" s="25" t="s">
        <v>169</v>
      </c>
    </row>
    <row r="12" spans="1:6" ht="63" customHeight="1" x14ac:dyDescent="0.25">
      <c r="A12" s="56" t="s">
        <v>68</v>
      </c>
      <c r="B12" s="49" t="s">
        <v>64</v>
      </c>
      <c r="C12" s="53" t="s">
        <v>72</v>
      </c>
      <c r="D12" s="24">
        <v>5</v>
      </c>
      <c r="E12" s="24">
        <v>12</v>
      </c>
      <c r="F12" s="25" t="s">
        <v>177</v>
      </c>
    </row>
    <row r="13" spans="1:6" ht="26.25" x14ac:dyDescent="0.25">
      <c r="A13" s="42" t="s">
        <v>69</v>
      </c>
      <c r="B13" s="19" t="s">
        <v>65</v>
      </c>
      <c r="C13" s="53" t="s">
        <v>72</v>
      </c>
      <c r="D13" s="24">
        <v>1</v>
      </c>
      <c r="E13" s="24">
        <v>0</v>
      </c>
      <c r="F13" s="19" t="s">
        <v>170</v>
      </c>
    </row>
    <row r="14" spans="1:6" ht="26.25" x14ac:dyDescent="0.25">
      <c r="A14" s="42" t="s">
        <v>70</v>
      </c>
      <c r="B14" s="19" t="s">
        <v>66</v>
      </c>
      <c r="C14" s="53" t="s">
        <v>72</v>
      </c>
      <c r="D14" s="24">
        <v>21</v>
      </c>
      <c r="E14" s="24">
        <v>21</v>
      </c>
      <c r="F14" s="20" t="s">
        <v>76</v>
      </c>
    </row>
    <row r="15" spans="1:6" x14ac:dyDescent="0.25">
      <c r="A15" s="56" t="s">
        <v>71</v>
      </c>
      <c r="B15" s="20" t="s">
        <v>67</v>
      </c>
      <c r="C15" s="42" t="s">
        <v>75</v>
      </c>
      <c r="D15" s="24">
        <v>95</v>
      </c>
      <c r="E15" s="24">
        <v>99.6</v>
      </c>
      <c r="F15" s="25" t="s">
        <v>76</v>
      </c>
    </row>
    <row r="16" spans="1:6" x14ac:dyDescent="0.25">
      <c r="A16" s="89" t="s">
        <v>107</v>
      </c>
      <c r="B16" s="90"/>
      <c r="C16" s="90"/>
      <c r="D16" s="90"/>
      <c r="E16" s="90"/>
      <c r="F16" s="91"/>
    </row>
    <row r="17" spans="1:6" x14ac:dyDescent="0.25">
      <c r="A17" s="21" t="s">
        <v>77</v>
      </c>
      <c r="B17" s="57"/>
      <c r="C17" s="57"/>
      <c r="D17" s="58"/>
      <c r="E17" s="58"/>
      <c r="F17" s="59"/>
    </row>
    <row r="18" spans="1:6" ht="15.75" thickBot="1" x14ac:dyDescent="0.3">
      <c r="A18" s="21" t="s">
        <v>78</v>
      </c>
      <c r="B18" s="57"/>
      <c r="C18" s="57"/>
      <c r="D18" s="57"/>
      <c r="E18" s="57"/>
      <c r="F18" s="59"/>
    </row>
    <row r="19" spans="1:6" x14ac:dyDescent="0.25">
      <c r="A19" s="53" t="s">
        <v>16</v>
      </c>
      <c r="B19" s="54" t="s">
        <v>59</v>
      </c>
      <c r="C19" s="53" t="s">
        <v>72</v>
      </c>
      <c r="D19" s="55">
        <v>11</v>
      </c>
      <c r="E19" s="55">
        <v>11</v>
      </c>
      <c r="F19" s="22" t="s">
        <v>76</v>
      </c>
    </row>
    <row r="20" spans="1:6" x14ac:dyDescent="0.25">
      <c r="A20" s="88" t="s">
        <v>51</v>
      </c>
      <c r="B20" s="88"/>
      <c r="C20" s="88"/>
      <c r="D20" s="88"/>
      <c r="E20" s="88"/>
      <c r="F20" s="88"/>
    </row>
    <row r="21" spans="1:6" x14ac:dyDescent="0.25">
      <c r="A21" s="20" t="s">
        <v>79</v>
      </c>
      <c r="B21" s="43"/>
      <c r="C21" s="43"/>
      <c r="D21" s="43"/>
      <c r="E21" s="43"/>
      <c r="F21" s="43"/>
    </row>
    <row r="22" spans="1:6" x14ac:dyDescent="0.25">
      <c r="A22" s="20" t="s">
        <v>80</v>
      </c>
      <c r="B22" s="43"/>
      <c r="C22" s="43"/>
      <c r="D22" s="43"/>
      <c r="E22" s="43"/>
      <c r="F22" s="43"/>
    </row>
    <row r="23" spans="1:6" x14ac:dyDescent="0.25">
      <c r="A23" s="53" t="s">
        <v>16</v>
      </c>
      <c r="B23" s="54" t="s">
        <v>60</v>
      </c>
      <c r="C23" s="53" t="s">
        <v>73</v>
      </c>
      <c r="D23" s="23">
        <v>2200</v>
      </c>
      <c r="E23" s="24">
        <v>2313</v>
      </c>
      <c r="F23" s="25" t="s">
        <v>167</v>
      </c>
    </row>
    <row r="24" spans="1:6" x14ac:dyDescent="0.25">
      <c r="A24" s="88" t="s">
        <v>81</v>
      </c>
      <c r="B24" s="88"/>
      <c r="C24" s="88"/>
      <c r="D24" s="88"/>
      <c r="E24" s="88"/>
      <c r="F24" s="88"/>
    </row>
    <row r="25" spans="1:6" x14ac:dyDescent="0.25">
      <c r="A25" s="20" t="s">
        <v>82</v>
      </c>
      <c r="B25" s="43"/>
      <c r="C25" s="43"/>
      <c r="D25" s="43"/>
      <c r="E25" s="43"/>
      <c r="F25" s="43"/>
    </row>
    <row r="26" spans="1:6" x14ac:dyDescent="0.25">
      <c r="A26" s="20" t="s">
        <v>83</v>
      </c>
      <c r="B26" s="43"/>
      <c r="C26" s="43"/>
      <c r="D26" s="43"/>
      <c r="E26" s="43"/>
      <c r="F26" s="43"/>
    </row>
    <row r="27" spans="1:6" ht="25.5" x14ac:dyDescent="0.25">
      <c r="A27" s="53" t="s">
        <v>16</v>
      </c>
      <c r="B27" s="54" t="s">
        <v>61</v>
      </c>
      <c r="C27" s="53" t="s">
        <v>74</v>
      </c>
      <c r="D27" s="23">
        <v>56000</v>
      </c>
      <c r="E27" s="23">
        <v>44688</v>
      </c>
      <c r="F27" s="25" t="s">
        <v>168</v>
      </c>
    </row>
    <row r="28" spans="1:6" x14ac:dyDescent="0.25">
      <c r="A28" s="88" t="s">
        <v>84</v>
      </c>
      <c r="B28" s="88"/>
      <c r="C28" s="88"/>
      <c r="D28" s="88"/>
      <c r="E28" s="88"/>
      <c r="F28" s="88"/>
    </row>
    <row r="29" spans="1:6" x14ac:dyDescent="0.25">
      <c r="A29" s="20" t="s">
        <v>85</v>
      </c>
      <c r="B29" s="43"/>
      <c r="C29" s="43"/>
      <c r="D29" s="43"/>
      <c r="E29" s="43"/>
      <c r="F29" s="43"/>
    </row>
    <row r="30" spans="1:6" x14ac:dyDescent="0.25">
      <c r="A30" s="20" t="s">
        <v>86</v>
      </c>
      <c r="B30" s="43"/>
      <c r="C30" s="43"/>
      <c r="D30" s="43"/>
      <c r="E30" s="43"/>
      <c r="F30" s="43"/>
    </row>
    <row r="31" spans="1:6" ht="114.75" x14ac:dyDescent="0.25">
      <c r="A31" s="53" t="s">
        <v>16</v>
      </c>
      <c r="B31" s="54" t="s">
        <v>62</v>
      </c>
      <c r="C31" s="53" t="s">
        <v>74</v>
      </c>
      <c r="D31" s="23">
        <v>10000</v>
      </c>
      <c r="E31" s="23">
        <v>10600</v>
      </c>
      <c r="F31" s="25" t="s">
        <v>181</v>
      </c>
    </row>
    <row r="32" spans="1:6" x14ac:dyDescent="0.25">
      <c r="A32" s="88" t="s">
        <v>87</v>
      </c>
      <c r="B32" s="88"/>
      <c r="C32" s="88"/>
      <c r="D32" s="88"/>
      <c r="E32" s="88"/>
      <c r="F32" s="88"/>
    </row>
    <row r="33" spans="1:6" x14ac:dyDescent="0.25">
      <c r="A33" s="20" t="s">
        <v>88</v>
      </c>
      <c r="B33" s="43"/>
      <c r="C33" s="43"/>
      <c r="D33" s="43"/>
      <c r="E33" s="43"/>
      <c r="F33" s="43"/>
    </row>
    <row r="34" spans="1:6" x14ac:dyDescent="0.25">
      <c r="A34" s="20" t="s">
        <v>89</v>
      </c>
      <c r="B34" s="43"/>
      <c r="C34" s="43"/>
      <c r="D34" s="43"/>
      <c r="E34" s="43"/>
      <c r="F34" s="43"/>
    </row>
    <row r="35" spans="1:6" ht="26.25" x14ac:dyDescent="0.25">
      <c r="A35" s="53">
        <v>1</v>
      </c>
      <c r="B35" s="19" t="s">
        <v>63</v>
      </c>
      <c r="C35" s="53" t="s">
        <v>72</v>
      </c>
      <c r="D35" s="24">
        <v>1</v>
      </c>
      <c r="E35" s="24">
        <v>0</v>
      </c>
      <c r="F35" s="25" t="s">
        <v>169</v>
      </c>
    </row>
    <row r="36" spans="1:6" ht="38.25" x14ac:dyDescent="0.25">
      <c r="A36" s="56">
        <v>2</v>
      </c>
      <c r="B36" s="20" t="s">
        <v>64</v>
      </c>
      <c r="C36" s="53" t="s">
        <v>72</v>
      </c>
      <c r="D36" s="24">
        <v>5</v>
      </c>
      <c r="E36" s="24">
        <v>12</v>
      </c>
      <c r="F36" s="25" t="s">
        <v>177</v>
      </c>
    </row>
    <row r="37" spans="1:6" ht="26.25" x14ac:dyDescent="0.25">
      <c r="A37" s="42">
        <v>3</v>
      </c>
      <c r="B37" s="19" t="s">
        <v>65</v>
      </c>
      <c r="C37" s="53" t="s">
        <v>72</v>
      </c>
      <c r="D37" s="24">
        <v>1</v>
      </c>
      <c r="E37" s="24">
        <v>0</v>
      </c>
      <c r="F37" s="19" t="s">
        <v>170</v>
      </c>
    </row>
    <row r="38" spans="1:6" x14ac:dyDescent="0.25">
      <c r="A38" s="88" t="s">
        <v>55</v>
      </c>
      <c r="B38" s="88"/>
      <c r="C38" s="88"/>
      <c r="D38" s="88"/>
      <c r="E38" s="88"/>
      <c r="F38" s="88"/>
    </row>
    <row r="39" spans="1:6" x14ac:dyDescent="0.25">
      <c r="A39" s="20" t="s">
        <v>90</v>
      </c>
      <c r="B39" s="43"/>
      <c r="C39" s="43"/>
      <c r="D39" s="43"/>
      <c r="E39" s="43"/>
      <c r="F39" s="43"/>
    </row>
    <row r="40" spans="1:6" x14ac:dyDescent="0.25">
      <c r="A40" s="20" t="s">
        <v>91</v>
      </c>
      <c r="B40" s="43"/>
      <c r="C40" s="43"/>
      <c r="D40" s="43"/>
      <c r="E40" s="43"/>
      <c r="F40" s="43"/>
    </row>
    <row r="41" spans="1:6" ht="26.25" x14ac:dyDescent="0.25">
      <c r="A41" s="42">
        <v>1</v>
      </c>
      <c r="B41" s="19" t="s">
        <v>66</v>
      </c>
      <c r="C41" s="53" t="s">
        <v>72</v>
      </c>
      <c r="D41" s="24">
        <v>21</v>
      </c>
      <c r="E41" s="24">
        <v>21</v>
      </c>
      <c r="F41" s="25" t="s">
        <v>166</v>
      </c>
    </row>
    <row r="42" spans="1:6" x14ac:dyDescent="0.25">
      <c r="A42" s="88" t="s">
        <v>92</v>
      </c>
      <c r="B42" s="88"/>
      <c r="C42" s="88"/>
      <c r="D42" s="88"/>
      <c r="E42" s="88"/>
      <c r="F42" s="88"/>
    </row>
    <row r="43" spans="1:6" x14ac:dyDescent="0.25">
      <c r="A43" s="20" t="s">
        <v>93</v>
      </c>
      <c r="B43" s="43"/>
      <c r="C43" s="43"/>
      <c r="D43" s="43"/>
      <c r="E43" s="43"/>
      <c r="F43" s="43"/>
    </row>
    <row r="44" spans="1:6" x14ac:dyDescent="0.25">
      <c r="A44" s="20" t="s">
        <v>94</v>
      </c>
      <c r="B44" s="43"/>
      <c r="C44" s="43"/>
      <c r="D44" s="43"/>
      <c r="E44" s="43"/>
      <c r="F44" s="43"/>
    </row>
    <row r="45" spans="1:6" x14ac:dyDescent="0.25">
      <c r="A45" s="56">
        <v>1</v>
      </c>
      <c r="B45" s="20" t="s">
        <v>67</v>
      </c>
      <c r="C45" s="42" t="s">
        <v>75</v>
      </c>
      <c r="D45" s="24">
        <v>95</v>
      </c>
      <c r="E45" s="24">
        <v>99.6</v>
      </c>
      <c r="F45" s="25" t="s">
        <v>166</v>
      </c>
    </row>
    <row r="46" spans="1:6" x14ac:dyDescent="0.25">
      <c r="A46" s="57"/>
      <c r="B46" s="57"/>
      <c r="C46" s="60"/>
      <c r="D46" s="60"/>
      <c r="E46" s="60"/>
      <c r="F46" s="60"/>
    </row>
    <row r="47" spans="1:6" x14ac:dyDescent="0.25">
      <c r="A47" s="57"/>
      <c r="B47" s="57"/>
      <c r="C47" s="60"/>
      <c r="D47" s="60"/>
      <c r="E47" s="60"/>
      <c r="F47" s="60"/>
    </row>
    <row r="48" spans="1:6" x14ac:dyDescent="0.25">
      <c r="A48" s="57"/>
      <c r="B48" s="57"/>
      <c r="C48" s="60"/>
      <c r="D48" s="60"/>
      <c r="E48" s="60"/>
      <c r="F48" s="60"/>
    </row>
    <row r="49" spans="1:6" x14ac:dyDescent="0.25">
      <c r="A49" s="57"/>
      <c r="B49" s="57"/>
      <c r="C49" s="60"/>
      <c r="D49" s="60"/>
      <c r="E49" s="60"/>
      <c r="F49" s="60"/>
    </row>
    <row r="50" spans="1:6" x14ac:dyDescent="0.25">
      <c r="A50" s="57"/>
      <c r="B50" s="57"/>
      <c r="C50" s="60"/>
      <c r="D50" s="60"/>
      <c r="E50" s="60"/>
      <c r="F50" s="60"/>
    </row>
    <row r="51" spans="1:6" x14ac:dyDescent="0.25">
      <c r="A51" s="57"/>
      <c r="B51" s="57"/>
      <c r="C51" s="60"/>
      <c r="D51" s="60"/>
      <c r="E51" s="60"/>
      <c r="F51" s="60"/>
    </row>
    <row r="52" spans="1:6" x14ac:dyDescent="0.25">
      <c r="A52" s="57"/>
      <c r="B52" s="57"/>
      <c r="C52" s="60"/>
      <c r="D52" s="60"/>
      <c r="E52" s="60"/>
      <c r="F52" s="60"/>
    </row>
    <row r="53" spans="1:6" x14ac:dyDescent="0.25">
      <c r="A53" s="57"/>
      <c r="B53" s="57"/>
      <c r="C53" s="60"/>
      <c r="D53" s="60"/>
      <c r="E53" s="60"/>
      <c r="F53" s="60"/>
    </row>
    <row r="54" spans="1:6" x14ac:dyDescent="0.25">
      <c r="A54" s="57"/>
      <c r="B54" s="57"/>
      <c r="C54" s="60"/>
      <c r="D54" s="60"/>
      <c r="E54" s="60"/>
      <c r="F54" s="60"/>
    </row>
    <row r="55" spans="1:6" x14ac:dyDescent="0.25">
      <c r="A55" s="57"/>
      <c r="B55" s="57"/>
      <c r="C55" s="60"/>
      <c r="D55" s="60"/>
      <c r="E55" s="60"/>
      <c r="F55" s="60"/>
    </row>
    <row r="56" spans="1:6" x14ac:dyDescent="0.25">
      <c r="A56" s="57"/>
      <c r="B56" s="57"/>
      <c r="C56" s="60"/>
      <c r="D56" s="60"/>
      <c r="E56" s="60"/>
      <c r="F56" s="60"/>
    </row>
    <row r="57" spans="1:6" x14ac:dyDescent="0.25">
      <c r="A57" s="57"/>
      <c r="B57" s="57"/>
      <c r="C57" s="60"/>
      <c r="D57" s="60"/>
      <c r="E57" s="60"/>
      <c r="F57" s="60"/>
    </row>
    <row r="58" spans="1:6" x14ac:dyDescent="0.25">
      <c r="A58" s="57"/>
      <c r="B58" s="57"/>
      <c r="C58" s="60"/>
      <c r="D58" s="60"/>
      <c r="E58" s="60"/>
      <c r="F58" s="60"/>
    </row>
    <row r="59" spans="1:6" x14ac:dyDescent="0.25">
      <c r="A59" s="57"/>
      <c r="B59" s="57"/>
      <c r="C59" s="60"/>
      <c r="D59" s="60"/>
      <c r="E59" s="60"/>
      <c r="F59" s="60"/>
    </row>
    <row r="60" spans="1:6" x14ac:dyDescent="0.25">
      <c r="A60" s="57"/>
      <c r="B60" s="57"/>
      <c r="C60" s="60"/>
      <c r="D60" s="60"/>
      <c r="E60" s="60"/>
      <c r="F60" s="60"/>
    </row>
    <row r="61" spans="1:6" x14ac:dyDescent="0.25">
      <c r="A61" s="57"/>
      <c r="B61" s="57"/>
      <c r="C61" s="60"/>
      <c r="D61" s="60"/>
      <c r="E61" s="60"/>
      <c r="F61" s="60"/>
    </row>
    <row r="62" spans="1:6" x14ac:dyDescent="0.25">
      <c r="A62" s="57"/>
      <c r="B62" s="57"/>
      <c r="C62" s="60"/>
      <c r="D62" s="60"/>
      <c r="E62" s="60"/>
      <c r="F62" s="60"/>
    </row>
    <row r="63" spans="1:6" x14ac:dyDescent="0.25">
      <c r="A63" s="57"/>
      <c r="B63" s="57"/>
      <c r="C63" s="60"/>
      <c r="D63" s="60"/>
      <c r="E63" s="60"/>
      <c r="F63" s="60"/>
    </row>
    <row r="64" spans="1:6" x14ac:dyDescent="0.25">
      <c r="A64" s="57"/>
      <c r="B64" s="57"/>
      <c r="C64" s="60"/>
      <c r="D64" s="60"/>
      <c r="E64" s="60"/>
      <c r="F64" s="60"/>
    </row>
    <row r="65" spans="1:6" x14ac:dyDescent="0.25">
      <c r="A65" s="57"/>
      <c r="B65" s="57"/>
      <c r="C65" s="60"/>
      <c r="D65" s="60"/>
      <c r="E65" s="60"/>
      <c r="F65" s="60"/>
    </row>
    <row r="66" spans="1:6" x14ac:dyDescent="0.25">
      <c r="A66" s="57"/>
      <c r="B66" s="57"/>
      <c r="C66" s="60"/>
      <c r="D66" s="60"/>
      <c r="E66" s="60"/>
      <c r="F66" s="60"/>
    </row>
    <row r="67" spans="1:6" x14ac:dyDescent="0.25">
      <c r="A67" s="57"/>
      <c r="B67" s="57"/>
      <c r="C67" s="60"/>
      <c r="D67" s="60"/>
      <c r="E67" s="60"/>
      <c r="F67" s="60"/>
    </row>
    <row r="68" spans="1:6" x14ac:dyDescent="0.25">
      <c r="A68" s="4"/>
      <c r="B68" s="4"/>
      <c r="D68"/>
      <c r="E68"/>
    </row>
    <row r="69" spans="1:6" x14ac:dyDescent="0.25">
      <c r="A69" s="4"/>
      <c r="B69" s="4"/>
      <c r="D69"/>
      <c r="E69"/>
    </row>
    <row r="70" spans="1:6" x14ac:dyDescent="0.25">
      <c r="A70" s="4"/>
      <c r="B70" s="4"/>
      <c r="D70"/>
      <c r="E70"/>
    </row>
    <row r="71" spans="1:6" x14ac:dyDescent="0.25">
      <c r="A71" s="4"/>
      <c r="B71" s="4"/>
      <c r="D71"/>
      <c r="E71"/>
    </row>
    <row r="72" spans="1:6" x14ac:dyDescent="0.25">
      <c r="A72" s="4"/>
      <c r="B72" s="4"/>
      <c r="D72"/>
      <c r="E72"/>
    </row>
    <row r="73" spans="1:6" x14ac:dyDescent="0.25">
      <c r="A73" s="4"/>
      <c r="B73" s="4"/>
      <c r="D73"/>
      <c r="E73"/>
    </row>
    <row r="74" spans="1:6" x14ac:dyDescent="0.25">
      <c r="A74" s="4"/>
      <c r="B74" s="4"/>
      <c r="D74"/>
      <c r="E74"/>
    </row>
    <row r="75" spans="1:6" x14ac:dyDescent="0.25">
      <c r="A75" s="4"/>
      <c r="B75" s="4"/>
      <c r="D75"/>
      <c r="E75"/>
    </row>
  </sheetData>
  <mergeCells count="16">
    <mergeCell ref="B6:F6"/>
    <mergeCell ref="E3:E4"/>
    <mergeCell ref="A1:F1"/>
    <mergeCell ref="D3:D4"/>
    <mergeCell ref="D2:E2"/>
    <mergeCell ref="B2:B4"/>
    <mergeCell ref="C2:C4"/>
    <mergeCell ref="F2:F4"/>
    <mergeCell ref="A2:A4"/>
    <mergeCell ref="A38:F38"/>
    <mergeCell ref="A42:F42"/>
    <mergeCell ref="A16:F16"/>
    <mergeCell ref="A20:F20"/>
    <mergeCell ref="A24:F24"/>
    <mergeCell ref="A28:F28"/>
    <mergeCell ref="A32:F32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15" workbookViewId="0">
      <selection activeCell="D19" sqref="D19"/>
    </sheetView>
  </sheetViews>
  <sheetFormatPr defaultRowHeight="15" x14ac:dyDescent="0.25"/>
  <cols>
    <col min="1" max="1" width="5.42578125" customWidth="1"/>
    <col min="2" max="2" width="30.42578125" customWidth="1"/>
    <col min="3" max="3" width="29" customWidth="1"/>
    <col min="4" max="4" width="9.140625" customWidth="1"/>
    <col min="5" max="5" width="8.7109375" customWidth="1"/>
    <col min="6" max="6" width="7.85546875" customWidth="1"/>
    <col min="7" max="7" width="40.5703125" customWidth="1"/>
  </cols>
  <sheetData>
    <row r="1" spans="1:7" ht="74.25" customHeight="1" x14ac:dyDescent="0.25">
      <c r="A1" s="108" t="s">
        <v>103</v>
      </c>
      <c r="B1" s="108"/>
      <c r="C1" s="108"/>
      <c r="D1" s="108"/>
      <c r="E1" s="108"/>
      <c r="F1" s="108"/>
      <c r="G1" s="109"/>
    </row>
    <row r="2" spans="1:7" ht="24.75" customHeight="1" x14ac:dyDescent="0.25">
      <c r="A2" s="114" t="s">
        <v>33</v>
      </c>
      <c r="B2" s="114" t="s">
        <v>34</v>
      </c>
      <c r="C2" s="114" t="s">
        <v>142</v>
      </c>
      <c r="D2" s="113" t="s">
        <v>146</v>
      </c>
      <c r="E2" s="113"/>
      <c r="F2" s="113"/>
      <c r="G2" s="113"/>
    </row>
    <row r="3" spans="1:7" ht="39" customHeight="1" x14ac:dyDescent="0.25">
      <c r="A3" s="113"/>
      <c r="B3" s="115"/>
      <c r="C3" s="115"/>
      <c r="D3" s="114" t="s">
        <v>147</v>
      </c>
      <c r="E3" s="114" t="s">
        <v>143</v>
      </c>
      <c r="F3" s="114" t="s">
        <v>144</v>
      </c>
      <c r="G3" s="66" t="s">
        <v>145</v>
      </c>
    </row>
    <row r="4" spans="1:7" ht="15" hidden="1" customHeight="1" x14ac:dyDescent="0.25">
      <c r="A4" s="113"/>
      <c r="B4" s="115"/>
      <c r="C4" s="115"/>
      <c r="D4" s="114"/>
      <c r="E4" s="114"/>
      <c r="F4" s="114"/>
      <c r="G4" s="67"/>
    </row>
    <row r="5" spans="1:7" x14ac:dyDescent="0.25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7">
        <v>7</v>
      </c>
    </row>
    <row r="6" spans="1:7" ht="15" customHeight="1" x14ac:dyDescent="0.25">
      <c r="A6" s="110" t="s">
        <v>148</v>
      </c>
      <c r="B6" s="111"/>
      <c r="C6" s="111"/>
      <c r="D6" s="111"/>
      <c r="E6" s="111"/>
      <c r="F6" s="111"/>
      <c r="G6" s="112"/>
    </row>
    <row r="7" spans="1:7" x14ac:dyDescent="0.25">
      <c r="A7" s="63">
        <v>1</v>
      </c>
      <c r="B7" s="101" t="s">
        <v>95</v>
      </c>
      <c r="C7" s="104"/>
      <c r="D7" s="104"/>
      <c r="E7" s="104"/>
      <c r="F7" s="104"/>
      <c r="G7" s="105"/>
    </row>
    <row r="8" spans="1:7" ht="261" customHeight="1" x14ac:dyDescent="0.25">
      <c r="A8" s="44" t="s">
        <v>96</v>
      </c>
      <c r="B8" s="48" t="s">
        <v>126</v>
      </c>
      <c r="C8" s="87" t="s">
        <v>173</v>
      </c>
      <c r="D8" s="69">
        <v>45925.2</v>
      </c>
      <c r="E8" s="64">
        <v>45039</v>
      </c>
      <c r="F8" s="64">
        <f>E8-D8</f>
        <v>-886.19999999999709</v>
      </c>
      <c r="G8" s="61" t="s">
        <v>131</v>
      </c>
    </row>
    <row r="9" spans="1:7" ht="202.5" customHeight="1" x14ac:dyDescent="0.25">
      <c r="A9" s="44" t="s">
        <v>108</v>
      </c>
      <c r="B9" s="48" t="s">
        <v>127</v>
      </c>
      <c r="C9" s="87" t="s">
        <v>174</v>
      </c>
      <c r="D9" s="62">
        <v>20101.900000000001</v>
      </c>
      <c r="E9" s="62">
        <v>19730.400000000001</v>
      </c>
      <c r="F9" s="64">
        <f>E9-D9</f>
        <v>-371.5</v>
      </c>
      <c r="G9" s="61" t="s">
        <v>132</v>
      </c>
    </row>
    <row r="10" spans="1:7" x14ac:dyDescent="0.25">
      <c r="A10" s="46">
        <v>2</v>
      </c>
      <c r="B10" s="101" t="s">
        <v>97</v>
      </c>
      <c r="C10" s="106"/>
      <c r="D10" s="106"/>
      <c r="E10" s="106"/>
      <c r="F10" s="106"/>
      <c r="G10" s="107"/>
    </row>
    <row r="11" spans="1:7" ht="204" x14ac:dyDescent="0.25">
      <c r="A11" s="46" t="s">
        <v>98</v>
      </c>
      <c r="B11" s="48" t="s">
        <v>125</v>
      </c>
      <c r="C11" s="68" t="s">
        <v>182</v>
      </c>
      <c r="D11" s="69">
        <v>63325.1</v>
      </c>
      <c r="E11" s="70">
        <v>62983.199999999997</v>
      </c>
      <c r="F11" s="46">
        <f>E11-D11</f>
        <v>-341.90000000000146</v>
      </c>
      <c r="G11" s="61" t="s">
        <v>131</v>
      </c>
    </row>
    <row r="12" spans="1:7" ht="204" x14ac:dyDescent="0.25">
      <c r="A12" s="46" t="s">
        <v>109</v>
      </c>
      <c r="B12" s="48" t="s">
        <v>175</v>
      </c>
      <c r="C12" s="68" t="s">
        <v>183</v>
      </c>
      <c r="D12" s="69">
        <v>34368.1</v>
      </c>
      <c r="E12" s="70">
        <v>34063.300000000003</v>
      </c>
      <c r="F12" s="46">
        <f>E12-D12</f>
        <v>-304.79999999999563</v>
      </c>
      <c r="G12" s="61" t="s">
        <v>131</v>
      </c>
    </row>
    <row r="13" spans="1:7" x14ac:dyDescent="0.25">
      <c r="A13" s="46">
        <v>3</v>
      </c>
      <c r="B13" s="101" t="s">
        <v>110</v>
      </c>
      <c r="C13" s="106"/>
      <c r="D13" s="106"/>
      <c r="E13" s="106"/>
      <c r="F13" s="106"/>
      <c r="G13" s="107"/>
    </row>
    <row r="14" spans="1:7" ht="204" x14ac:dyDescent="0.25">
      <c r="A14" s="47" t="s">
        <v>99</v>
      </c>
      <c r="B14" s="48" t="s">
        <v>111</v>
      </c>
      <c r="C14" s="68" t="s">
        <v>184</v>
      </c>
      <c r="D14" s="62">
        <v>52283.5</v>
      </c>
      <c r="E14" s="46">
        <v>51854.1</v>
      </c>
      <c r="F14" s="46">
        <f>E14-D14</f>
        <v>-429.40000000000146</v>
      </c>
      <c r="G14" s="45" t="s">
        <v>132</v>
      </c>
    </row>
    <row r="15" spans="1:7" x14ac:dyDescent="0.25">
      <c r="A15" s="46">
        <v>4</v>
      </c>
      <c r="B15" s="101" t="s">
        <v>112</v>
      </c>
      <c r="C15" s="102"/>
      <c r="D15" s="102"/>
      <c r="E15" s="102"/>
      <c r="F15" s="102"/>
      <c r="G15" s="103"/>
    </row>
    <row r="16" spans="1:7" ht="195.75" customHeight="1" x14ac:dyDescent="0.25">
      <c r="A16" s="47" t="s">
        <v>149</v>
      </c>
      <c r="B16" s="48" t="s">
        <v>153</v>
      </c>
      <c r="C16" s="68" t="s">
        <v>185</v>
      </c>
      <c r="D16" s="70">
        <v>10889.4</v>
      </c>
      <c r="E16" s="69">
        <v>10582.1</v>
      </c>
      <c r="F16" s="62">
        <f>E16-D16</f>
        <v>-307.29999999999927</v>
      </c>
      <c r="G16" s="45" t="s">
        <v>131</v>
      </c>
    </row>
    <row r="17" spans="1:7" x14ac:dyDescent="0.25">
      <c r="A17" s="46">
        <v>5</v>
      </c>
      <c r="B17" s="101" t="s">
        <v>140</v>
      </c>
      <c r="C17" s="102"/>
      <c r="D17" s="102"/>
      <c r="E17" s="102"/>
      <c r="F17" s="102"/>
      <c r="G17" s="103"/>
    </row>
    <row r="18" spans="1:7" ht="83.25" customHeight="1" x14ac:dyDescent="0.25">
      <c r="A18" s="46" t="s">
        <v>100</v>
      </c>
      <c r="B18" s="48" t="s">
        <v>154</v>
      </c>
      <c r="C18" s="62" t="s">
        <v>159</v>
      </c>
      <c r="D18" s="62">
        <v>0</v>
      </c>
      <c r="E18" s="62">
        <v>0</v>
      </c>
      <c r="F18" s="62">
        <v>0</v>
      </c>
      <c r="G18" s="49"/>
    </row>
    <row r="19" spans="1:7" ht="102" x14ac:dyDescent="0.25">
      <c r="A19" s="46" t="s">
        <v>113</v>
      </c>
      <c r="B19" s="48" t="s">
        <v>155</v>
      </c>
      <c r="C19" s="68" t="s">
        <v>187</v>
      </c>
      <c r="D19" s="69">
        <v>2258.6</v>
      </c>
      <c r="E19" s="70">
        <v>2257.9</v>
      </c>
      <c r="F19" s="46">
        <f>E19-D19</f>
        <v>-0.6999999999998181</v>
      </c>
      <c r="G19" s="48" t="s">
        <v>151</v>
      </c>
    </row>
    <row r="20" spans="1:7" ht="63.75" x14ac:dyDescent="0.25">
      <c r="A20" s="46" t="s">
        <v>114</v>
      </c>
      <c r="B20" s="48" t="s">
        <v>115</v>
      </c>
      <c r="C20" s="68" t="s">
        <v>186</v>
      </c>
      <c r="D20" s="62">
        <v>529.5</v>
      </c>
      <c r="E20" s="46">
        <v>529.5</v>
      </c>
      <c r="F20" s="46">
        <f>E20-D20</f>
        <v>0</v>
      </c>
      <c r="G20" s="49"/>
    </row>
    <row r="21" spans="1:7" x14ac:dyDescent="0.25">
      <c r="A21" s="49" t="s">
        <v>68</v>
      </c>
      <c r="B21" s="101" t="s">
        <v>116</v>
      </c>
      <c r="C21" s="102"/>
      <c r="D21" s="102"/>
      <c r="E21" s="102"/>
      <c r="F21" s="102"/>
      <c r="G21" s="103"/>
    </row>
    <row r="22" spans="1:7" ht="357" x14ac:dyDescent="0.25">
      <c r="A22" s="47" t="s">
        <v>101</v>
      </c>
      <c r="B22" s="48" t="s">
        <v>117</v>
      </c>
      <c r="C22" s="68" t="s">
        <v>161</v>
      </c>
      <c r="D22" s="69">
        <v>21179.9</v>
      </c>
      <c r="E22" s="69">
        <v>5936.3</v>
      </c>
      <c r="F22" s="62">
        <f>E22-D22</f>
        <v>-15243.600000000002</v>
      </c>
      <c r="G22" s="65" t="s">
        <v>133</v>
      </c>
    </row>
    <row r="23" spans="1:7" ht="306" x14ac:dyDescent="0.25">
      <c r="A23" s="47" t="s">
        <v>119</v>
      </c>
      <c r="B23" s="48" t="s">
        <v>118</v>
      </c>
      <c r="C23" s="45" t="s">
        <v>160</v>
      </c>
      <c r="D23" s="62">
        <v>2968.4</v>
      </c>
      <c r="E23" s="62">
        <v>2914.3</v>
      </c>
      <c r="F23" s="62">
        <f>E23-D23</f>
        <v>-54.099999999999909</v>
      </c>
      <c r="G23" s="48" t="s">
        <v>134</v>
      </c>
    </row>
    <row r="24" spans="1:7" ht="153" x14ac:dyDescent="0.25">
      <c r="A24" s="47" t="s">
        <v>120</v>
      </c>
      <c r="B24" s="48" t="s">
        <v>150</v>
      </c>
      <c r="C24" s="48" t="s">
        <v>162</v>
      </c>
      <c r="D24" s="62">
        <v>483.7</v>
      </c>
      <c r="E24" s="64">
        <v>483</v>
      </c>
      <c r="F24" s="64">
        <f>E24-D24</f>
        <v>-0.69999999999998863</v>
      </c>
      <c r="G24" s="48" t="s">
        <v>135</v>
      </c>
    </row>
    <row r="25" spans="1:7" ht="114.75" x14ac:dyDescent="0.25">
      <c r="A25" s="47" t="s">
        <v>121</v>
      </c>
      <c r="B25" s="48" t="s">
        <v>156</v>
      </c>
      <c r="C25" s="48" t="s">
        <v>163</v>
      </c>
      <c r="D25" s="64">
        <v>929</v>
      </c>
      <c r="E25" s="64">
        <v>929</v>
      </c>
      <c r="F25" s="64">
        <f>E25-D25</f>
        <v>0</v>
      </c>
      <c r="G25" s="49"/>
    </row>
    <row r="26" spans="1:7" ht="369.75" x14ac:dyDescent="0.25">
      <c r="A26" s="47" t="s">
        <v>122</v>
      </c>
      <c r="B26" s="48" t="s">
        <v>157</v>
      </c>
      <c r="C26" s="48" t="s">
        <v>164</v>
      </c>
      <c r="D26" s="69">
        <v>1671.6</v>
      </c>
      <c r="E26" s="69">
        <v>1656.4</v>
      </c>
      <c r="F26" s="62">
        <f>E26-D26</f>
        <v>-15.199999999999818</v>
      </c>
      <c r="G26" s="48" t="s">
        <v>136</v>
      </c>
    </row>
    <row r="27" spans="1:7" x14ac:dyDescent="0.25">
      <c r="A27" s="46" t="s">
        <v>69</v>
      </c>
      <c r="B27" s="101" t="s">
        <v>123</v>
      </c>
      <c r="C27" s="104"/>
      <c r="D27" s="104"/>
      <c r="E27" s="104"/>
      <c r="F27" s="104"/>
      <c r="G27" s="105"/>
    </row>
    <row r="28" spans="1:7" ht="204" x14ac:dyDescent="0.25">
      <c r="A28" s="46" t="s">
        <v>124</v>
      </c>
      <c r="B28" s="48" t="s">
        <v>158</v>
      </c>
      <c r="C28" s="68" t="s">
        <v>165</v>
      </c>
      <c r="D28" s="69">
        <v>32865.5</v>
      </c>
      <c r="E28" s="69">
        <v>32779.5</v>
      </c>
      <c r="F28" s="64">
        <f>E28-D28</f>
        <v>-86</v>
      </c>
      <c r="G28" s="48" t="s">
        <v>152</v>
      </c>
    </row>
    <row r="29" spans="1:7" x14ac:dyDescent="0.25">
      <c r="A29" s="26"/>
      <c r="B29" s="26"/>
      <c r="C29" s="26"/>
      <c r="D29" s="26"/>
      <c r="E29" s="26"/>
      <c r="F29" s="26"/>
      <c r="G29" s="1"/>
    </row>
    <row r="30" spans="1:7" x14ac:dyDescent="0.25">
      <c r="A30" s="26"/>
      <c r="B30" s="26"/>
      <c r="C30" s="26"/>
      <c r="D30" s="26"/>
      <c r="E30" s="26"/>
      <c r="F30" s="26"/>
      <c r="G30" s="1"/>
    </row>
    <row r="31" spans="1:7" x14ac:dyDescent="0.25">
      <c r="A31" s="26"/>
      <c r="B31" s="26"/>
      <c r="C31" s="26"/>
      <c r="D31" s="26"/>
      <c r="E31" s="26"/>
      <c r="F31" s="26"/>
      <c r="G31" s="1"/>
    </row>
    <row r="32" spans="1:7" x14ac:dyDescent="0.25">
      <c r="A32" s="26"/>
      <c r="B32" s="26"/>
      <c r="C32" s="26"/>
      <c r="D32" s="26"/>
      <c r="E32" s="26"/>
      <c r="F32" s="26"/>
      <c r="G32" s="1"/>
    </row>
    <row r="33" spans="1:6" x14ac:dyDescent="0.25">
      <c r="A33" s="26"/>
      <c r="B33" s="26"/>
      <c r="C33" s="26"/>
      <c r="D33" s="26"/>
      <c r="E33" s="26"/>
      <c r="F33" s="26"/>
    </row>
    <row r="34" spans="1:6" x14ac:dyDescent="0.25">
      <c r="A34" s="26"/>
      <c r="B34" s="26"/>
      <c r="C34" s="26"/>
      <c r="D34" s="26"/>
      <c r="E34" s="26"/>
      <c r="F34" s="26"/>
    </row>
    <row r="35" spans="1:6" x14ac:dyDescent="0.25">
      <c r="A35" s="26"/>
      <c r="B35" s="26"/>
      <c r="C35" s="26"/>
      <c r="D35" s="26"/>
      <c r="E35" s="26"/>
      <c r="F35" s="26"/>
    </row>
    <row r="36" spans="1:6" x14ac:dyDescent="0.25">
      <c r="A36" s="26"/>
      <c r="B36" s="26"/>
      <c r="C36" s="26"/>
      <c r="D36" s="26"/>
      <c r="E36" s="26"/>
      <c r="F36" s="26"/>
    </row>
    <row r="37" spans="1:6" x14ac:dyDescent="0.25">
      <c r="A37" s="26"/>
      <c r="B37" s="26"/>
      <c r="C37" s="26"/>
      <c r="D37" s="26"/>
      <c r="E37" s="26"/>
      <c r="F37" s="26"/>
    </row>
    <row r="38" spans="1:6" x14ac:dyDescent="0.25">
      <c r="A38" s="26"/>
      <c r="B38" s="26"/>
      <c r="C38" s="26"/>
      <c r="D38" s="26"/>
      <c r="E38" s="26"/>
      <c r="F38" s="26"/>
    </row>
    <row r="39" spans="1:6" x14ac:dyDescent="0.25">
      <c r="A39" s="26"/>
      <c r="B39" s="26"/>
      <c r="C39" s="26"/>
      <c r="D39" s="26"/>
      <c r="E39" s="26"/>
      <c r="F39" s="26"/>
    </row>
    <row r="40" spans="1:6" x14ac:dyDescent="0.25">
      <c r="A40" s="26"/>
      <c r="B40" s="26"/>
      <c r="C40" s="26"/>
      <c r="D40" s="26"/>
      <c r="E40" s="26"/>
      <c r="F40" s="26"/>
    </row>
    <row r="41" spans="1:6" x14ac:dyDescent="0.25">
      <c r="A41" s="26"/>
      <c r="B41" s="26"/>
      <c r="C41" s="26"/>
      <c r="D41" s="26"/>
      <c r="E41" s="26"/>
      <c r="F41" s="26"/>
    </row>
    <row r="42" spans="1:6" x14ac:dyDescent="0.25">
      <c r="A42" s="26"/>
      <c r="B42" s="26"/>
      <c r="C42" s="26"/>
      <c r="D42" s="26"/>
      <c r="E42" s="26"/>
      <c r="F42" s="26"/>
    </row>
    <row r="43" spans="1:6" x14ac:dyDescent="0.25">
      <c r="A43" s="26"/>
      <c r="B43" s="26"/>
      <c r="C43" s="26"/>
      <c r="D43" s="26"/>
      <c r="E43" s="26"/>
      <c r="F43" s="26"/>
    </row>
    <row r="44" spans="1:6" x14ac:dyDescent="0.25">
      <c r="A44" s="26"/>
      <c r="B44" s="26"/>
      <c r="C44" s="26"/>
      <c r="D44" s="26"/>
      <c r="E44" s="26"/>
      <c r="F44" s="26"/>
    </row>
    <row r="45" spans="1:6" x14ac:dyDescent="0.25">
      <c r="A45" s="26"/>
      <c r="B45" s="26"/>
      <c r="C45" s="26"/>
      <c r="D45" s="26"/>
      <c r="E45" s="26"/>
      <c r="F45" s="26"/>
    </row>
    <row r="46" spans="1:6" x14ac:dyDescent="0.25">
      <c r="A46" s="26"/>
      <c r="B46" s="26"/>
      <c r="C46" s="26"/>
      <c r="D46" s="26"/>
      <c r="E46" s="26"/>
      <c r="F46" s="26"/>
    </row>
    <row r="47" spans="1:6" x14ac:dyDescent="0.25">
      <c r="A47" s="26"/>
      <c r="B47" s="26"/>
      <c r="C47" s="26"/>
      <c r="D47" s="26"/>
      <c r="E47" s="26"/>
      <c r="F47" s="26"/>
    </row>
    <row r="48" spans="1:6" x14ac:dyDescent="0.25">
      <c r="A48" s="26"/>
      <c r="B48" s="26"/>
      <c r="C48" s="26"/>
      <c r="D48" s="26"/>
      <c r="E48" s="26"/>
      <c r="F48" s="26"/>
    </row>
    <row r="49" spans="1:6" x14ac:dyDescent="0.25">
      <c r="A49" s="26"/>
      <c r="B49" s="26"/>
      <c r="C49" s="26"/>
      <c r="D49" s="26"/>
      <c r="E49" s="26"/>
      <c r="F49" s="26"/>
    </row>
    <row r="50" spans="1:6" x14ac:dyDescent="0.25">
      <c r="A50" s="26"/>
      <c r="B50" s="26"/>
      <c r="C50" s="26"/>
      <c r="D50" s="26"/>
      <c r="E50" s="26"/>
      <c r="F50" s="26"/>
    </row>
    <row r="51" spans="1:6" x14ac:dyDescent="0.25">
      <c r="A51" s="26"/>
      <c r="B51" s="26"/>
      <c r="C51" s="26"/>
      <c r="D51" s="26"/>
      <c r="E51" s="26"/>
      <c r="F51" s="26"/>
    </row>
    <row r="52" spans="1:6" x14ac:dyDescent="0.25">
      <c r="A52" s="26"/>
      <c r="B52" s="26"/>
      <c r="C52" s="26"/>
      <c r="D52" s="26"/>
      <c r="E52" s="26"/>
      <c r="F52" s="26"/>
    </row>
    <row r="53" spans="1:6" x14ac:dyDescent="0.25">
      <c r="A53" s="26"/>
      <c r="B53" s="26"/>
      <c r="C53" s="26"/>
      <c r="D53" s="26"/>
      <c r="E53" s="26"/>
      <c r="F53" s="26"/>
    </row>
    <row r="54" spans="1:6" x14ac:dyDescent="0.25">
      <c r="A54" s="26"/>
      <c r="B54" s="26"/>
      <c r="C54" s="26"/>
      <c r="D54" s="26"/>
      <c r="E54" s="26"/>
      <c r="F54" s="26"/>
    </row>
    <row r="55" spans="1:6" x14ac:dyDescent="0.25">
      <c r="A55" s="26"/>
      <c r="B55" s="26"/>
      <c r="C55" s="26"/>
      <c r="D55" s="26"/>
      <c r="E55" s="26"/>
      <c r="F55" s="26"/>
    </row>
    <row r="56" spans="1:6" x14ac:dyDescent="0.25">
      <c r="A56" s="26"/>
      <c r="B56" s="26"/>
      <c r="C56" s="26"/>
      <c r="D56" s="26"/>
      <c r="E56" s="26"/>
      <c r="F56" s="26"/>
    </row>
    <row r="57" spans="1:6" x14ac:dyDescent="0.25">
      <c r="A57" s="26"/>
      <c r="B57" s="26"/>
      <c r="C57" s="26"/>
      <c r="D57" s="26"/>
      <c r="E57" s="26"/>
      <c r="F57" s="26"/>
    </row>
    <row r="58" spans="1:6" x14ac:dyDescent="0.25">
      <c r="A58" s="26"/>
      <c r="B58" s="26"/>
      <c r="C58" s="26"/>
      <c r="D58" s="26"/>
      <c r="E58" s="26"/>
      <c r="F58" s="26"/>
    </row>
    <row r="59" spans="1:6" x14ac:dyDescent="0.25">
      <c r="A59" s="26"/>
      <c r="B59" s="26"/>
      <c r="C59" s="26"/>
      <c r="D59" s="26"/>
      <c r="E59" s="26"/>
      <c r="F59" s="26"/>
    </row>
    <row r="60" spans="1:6" x14ac:dyDescent="0.25">
      <c r="A60" s="26"/>
      <c r="B60" s="26"/>
      <c r="C60" s="26"/>
      <c r="D60" s="26"/>
      <c r="E60" s="26"/>
      <c r="F60" s="26"/>
    </row>
    <row r="61" spans="1:6" x14ac:dyDescent="0.25">
      <c r="A61" s="26"/>
      <c r="B61" s="26"/>
      <c r="C61" s="26"/>
      <c r="D61" s="26"/>
      <c r="E61" s="26"/>
      <c r="F61" s="26"/>
    </row>
    <row r="62" spans="1:6" x14ac:dyDescent="0.25">
      <c r="A62" s="26"/>
      <c r="B62" s="26"/>
      <c r="C62" s="26"/>
      <c r="D62" s="26"/>
      <c r="E62" s="26"/>
      <c r="F62" s="26"/>
    </row>
    <row r="63" spans="1:6" x14ac:dyDescent="0.25">
      <c r="A63" s="26"/>
      <c r="B63" s="26"/>
      <c r="C63" s="26"/>
      <c r="D63" s="26"/>
      <c r="E63" s="26"/>
      <c r="F63" s="26"/>
    </row>
    <row r="64" spans="1:6" x14ac:dyDescent="0.25">
      <c r="A64" s="26"/>
      <c r="B64" s="26"/>
      <c r="C64" s="26"/>
      <c r="D64" s="26"/>
      <c r="E64" s="26"/>
      <c r="F64" s="26"/>
    </row>
    <row r="65" spans="1:6" x14ac:dyDescent="0.25">
      <c r="A65" s="26"/>
      <c r="B65" s="26"/>
      <c r="C65" s="26"/>
      <c r="D65" s="26"/>
      <c r="E65" s="26"/>
      <c r="F65" s="26"/>
    </row>
    <row r="66" spans="1:6" x14ac:dyDescent="0.25">
      <c r="A66" s="26"/>
      <c r="B66" s="26"/>
      <c r="C66" s="26"/>
      <c r="D66" s="26"/>
      <c r="E66" s="26"/>
      <c r="F66" s="26"/>
    </row>
    <row r="67" spans="1:6" x14ac:dyDescent="0.25">
      <c r="A67" s="26"/>
      <c r="B67" s="26"/>
      <c r="C67" s="26"/>
      <c r="D67" s="26"/>
      <c r="E67" s="26"/>
      <c r="F67" s="26"/>
    </row>
    <row r="68" spans="1:6" x14ac:dyDescent="0.25">
      <c r="A68" s="26"/>
      <c r="B68" s="26"/>
      <c r="C68" s="26"/>
      <c r="D68" s="26"/>
      <c r="E68" s="26"/>
      <c r="F68" s="26"/>
    </row>
    <row r="69" spans="1:6" x14ac:dyDescent="0.25">
      <c r="A69" s="26"/>
      <c r="B69" s="26"/>
      <c r="C69" s="26"/>
      <c r="D69" s="26"/>
      <c r="E69" s="26"/>
      <c r="F69" s="26"/>
    </row>
    <row r="70" spans="1:6" x14ac:dyDescent="0.25">
      <c r="A70" s="26"/>
      <c r="B70" s="26"/>
      <c r="C70" s="26"/>
      <c r="D70" s="26"/>
      <c r="E70" s="26"/>
      <c r="F70" s="26"/>
    </row>
    <row r="71" spans="1:6" x14ac:dyDescent="0.25">
      <c r="A71" s="26"/>
      <c r="B71" s="26"/>
      <c r="C71" s="26"/>
      <c r="D71" s="26"/>
      <c r="E71" s="26"/>
      <c r="F71" s="26"/>
    </row>
    <row r="72" spans="1:6" x14ac:dyDescent="0.25">
      <c r="A72" s="26"/>
      <c r="B72" s="26"/>
      <c r="C72" s="26"/>
      <c r="D72" s="26"/>
      <c r="E72" s="26"/>
      <c r="F72" s="26"/>
    </row>
    <row r="73" spans="1:6" x14ac:dyDescent="0.25">
      <c r="A73" s="26"/>
      <c r="B73" s="26"/>
      <c r="C73" s="26"/>
      <c r="D73" s="26"/>
      <c r="E73" s="26"/>
      <c r="F73" s="26"/>
    </row>
    <row r="74" spans="1:6" x14ac:dyDescent="0.25">
      <c r="A74" s="26"/>
      <c r="B74" s="26"/>
      <c r="C74" s="26"/>
      <c r="D74" s="26"/>
      <c r="E74" s="26"/>
      <c r="F74" s="26"/>
    </row>
    <row r="75" spans="1:6" x14ac:dyDescent="0.25">
      <c r="A75" s="26"/>
      <c r="B75" s="26"/>
      <c r="C75" s="26"/>
      <c r="D75" s="26"/>
      <c r="E75" s="26"/>
      <c r="F75" s="26"/>
    </row>
    <row r="76" spans="1:6" x14ac:dyDescent="0.25">
      <c r="A76" s="26"/>
      <c r="B76" s="26"/>
      <c r="C76" s="26"/>
      <c r="D76" s="26"/>
      <c r="E76" s="26"/>
      <c r="F76" s="26"/>
    </row>
    <row r="77" spans="1:6" x14ac:dyDescent="0.25">
      <c r="A77" s="26"/>
      <c r="B77" s="26"/>
      <c r="C77" s="26"/>
      <c r="D77" s="26"/>
      <c r="E77" s="26"/>
      <c r="F77" s="26"/>
    </row>
    <row r="78" spans="1:6" x14ac:dyDescent="0.25">
      <c r="A78" s="26"/>
      <c r="B78" s="26"/>
      <c r="C78" s="26"/>
      <c r="D78" s="26"/>
      <c r="E78" s="26"/>
      <c r="F78" s="26"/>
    </row>
    <row r="79" spans="1:6" x14ac:dyDescent="0.25">
      <c r="A79" s="26"/>
      <c r="B79" s="26"/>
      <c r="C79" s="26"/>
      <c r="D79" s="26"/>
      <c r="E79" s="26"/>
      <c r="F79" s="26"/>
    </row>
    <row r="80" spans="1:6" x14ac:dyDescent="0.25">
      <c r="A80" s="26"/>
      <c r="B80" s="26"/>
      <c r="C80" s="26"/>
      <c r="D80" s="26"/>
      <c r="E80" s="26"/>
      <c r="F80" s="26"/>
    </row>
    <row r="81" spans="1:6" x14ac:dyDescent="0.25">
      <c r="A81" s="26"/>
      <c r="B81" s="26"/>
      <c r="C81" s="26"/>
      <c r="D81" s="26"/>
      <c r="E81" s="26"/>
      <c r="F81" s="26"/>
    </row>
    <row r="82" spans="1:6" x14ac:dyDescent="0.25">
      <c r="A82" s="26"/>
      <c r="B82" s="26"/>
      <c r="C82" s="26"/>
      <c r="D82" s="26"/>
      <c r="E82" s="26"/>
      <c r="F82" s="26"/>
    </row>
    <row r="83" spans="1:6" x14ac:dyDescent="0.25">
      <c r="A83" s="26"/>
      <c r="B83" s="26"/>
      <c r="C83" s="26"/>
      <c r="D83" s="26"/>
      <c r="E83" s="26"/>
      <c r="F83" s="26"/>
    </row>
    <row r="84" spans="1:6" x14ac:dyDescent="0.25">
      <c r="A84" s="26"/>
      <c r="B84" s="26"/>
      <c r="C84" s="26"/>
      <c r="D84" s="26"/>
      <c r="E84" s="26"/>
      <c r="F84" s="26"/>
    </row>
    <row r="85" spans="1:6" x14ac:dyDescent="0.25">
      <c r="A85" s="26"/>
      <c r="B85" s="26"/>
      <c r="C85" s="26"/>
      <c r="D85" s="26"/>
      <c r="E85" s="26"/>
      <c r="F85" s="26"/>
    </row>
    <row r="86" spans="1:6" x14ac:dyDescent="0.25">
      <c r="A86" s="26"/>
      <c r="B86" s="26"/>
      <c r="C86" s="26"/>
      <c r="D86" s="26"/>
      <c r="E86" s="26"/>
      <c r="F86" s="26"/>
    </row>
    <row r="87" spans="1:6" x14ac:dyDescent="0.25">
      <c r="A87" s="26"/>
      <c r="B87" s="26"/>
      <c r="C87" s="26"/>
      <c r="D87" s="26"/>
      <c r="E87" s="26"/>
      <c r="F87" s="26"/>
    </row>
    <row r="88" spans="1:6" x14ac:dyDescent="0.25">
      <c r="A88" s="26"/>
      <c r="B88" s="26"/>
      <c r="C88" s="26"/>
      <c r="D88" s="26"/>
      <c r="E88" s="26"/>
      <c r="F88" s="26"/>
    </row>
    <row r="89" spans="1:6" x14ac:dyDescent="0.25">
      <c r="A89" s="26"/>
      <c r="B89" s="26"/>
      <c r="C89" s="26"/>
      <c r="D89" s="26"/>
      <c r="E89" s="26"/>
      <c r="F89" s="26"/>
    </row>
    <row r="90" spans="1:6" x14ac:dyDescent="0.25">
      <c r="A90" s="26"/>
      <c r="B90" s="26"/>
      <c r="C90" s="26"/>
      <c r="D90" s="26"/>
      <c r="E90" s="26"/>
      <c r="F90" s="26"/>
    </row>
    <row r="91" spans="1:6" x14ac:dyDescent="0.25">
      <c r="A91" s="26"/>
      <c r="B91" s="26"/>
      <c r="C91" s="26"/>
      <c r="D91" s="26"/>
      <c r="E91" s="26"/>
      <c r="F91" s="26"/>
    </row>
    <row r="92" spans="1:6" x14ac:dyDescent="0.25">
      <c r="A92" s="26"/>
      <c r="B92" s="26"/>
      <c r="C92" s="26"/>
      <c r="D92" s="26"/>
      <c r="E92" s="26"/>
      <c r="F92" s="26"/>
    </row>
    <row r="93" spans="1:6" x14ac:dyDescent="0.25">
      <c r="A93" s="26"/>
      <c r="B93" s="26"/>
      <c r="C93" s="26"/>
      <c r="D93" s="26"/>
      <c r="E93" s="26"/>
      <c r="F93" s="26"/>
    </row>
  </sheetData>
  <mergeCells count="16">
    <mergeCell ref="B10:G10"/>
    <mergeCell ref="B7:G7"/>
    <mergeCell ref="F3:F4"/>
    <mergeCell ref="D3:D4"/>
    <mergeCell ref="E3:E4"/>
    <mergeCell ref="A1:G1"/>
    <mergeCell ref="A6:G6"/>
    <mergeCell ref="D2:G2"/>
    <mergeCell ref="A2:A4"/>
    <mergeCell ref="B2:B4"/>
    <mergeCell ref="C2:C4"/>
    <mergeCell ref="B17:G17"/>
    <mergeCell ref="B21:G21"/>
    <mergeCell ref="B27:G27"/>
    <mergeCell ref="B13:G13"/>
    <mergeCell ref="B15:G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opLeftCell="A82" zoomScale="85" zoomScaleNormal="85" workbookViewId="0">
      <selection activeCell="E32" sqref="E32"/>
    </sheetView>
  </sheetViews>
  <sheetFormatPr defaultRowHeight="15.75" x14ac:dyDescent="0.2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8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1" ht="72.75" customHeight="1" x14ac:dyDescent="0.25">
      <c r="A1" s="118" t="s">
        <v>104</v>
      </c>
      <c r="B1" s="119"/>
      <c r="C1" s="119"/>
      <c r="D1" s="119"/>
      <c r="E1" s="119"/>
      <c r="F1" s="119"/>
      <c r="G1" s="119"/>
      <c r="H1" s="119"/>
      <c r="I1" s="119"/>
      <c r="J1" s="119"/>
      <c r="K1" s="38"/>
    </row>
    <row r="2" spans="1:11" ht="31.5" customHeight="1" x14ac:dyDescent="0.25">
      <c r="A2" s="128" t="s">
        <v>0</v>
      </c>
      <c r="B2" s="116" t="s">
        <v>12</v>
      </c>
      <c r="C2" s="116" t="s">
        <v>11</v>
      </c>
      <c r="D2" s="116" t="s">
        <v>7</v>
      </c>
      <c r="E2" s="127" t="s">
        <v>8</v>
      </c>
      <c r="F2" s="127"/>
      <c r="G2" s="127"/>
      <c r="H2" s="127"/>
      <c r="I2" s="127"/>
      <c r="J2" s="116" t="s">
        <v>13</v>
      </c>
    </row>
    <row r="3" spans="1:11" ht="15.75" customHeight="1" x14ac:dyDescent="0.25">
      <c r="A3" s="128"/>
      <c r="B3" s="116"/>
      <c r="C3" s="116"/>
      <c r="D3" s="116"/>
      <c r="E3" s="129" t="s">
        <v>9</v>
      </c>
      <c r="F3" s="127" t="s">
        <v>10</v>
      </c>
      <c r="G3" s="127"/>
      <c r="H3" s="127"/>
      <c r="I3" s="127"/>
      <c r="J3" s="116"/>
    </row>
    <row r="4" spans="1:11" ht="15.75" customHeight="1" x14ac:dyDescent="0.25">
      <c r="A4" s="128"/>
      <c r="B4" s="116"/>
      <c r="C4" s="116"/>
      <c r="D4" s="116"/>
      <c r="E4" s="129"/>
      <c r="F4" s="127"/>
      <c r="G4" s="127"/>
      <c r="H4" s="127"/>
      <c r="I4" s="127"/>
      <c r="J4" s="116"/>
    </row>
    <row r="5" spans="1:11" x14ac:dyDescent="0.25">
      <c r="A5" s="15" t="s">
        <v>15</v>
      </c>
      <c r="B5" s="18">
        <v>2</v>
      </c>
      <c r="C5" s="15"/>
      <c r="D5" s="16">
        <v>3</v>
      </c>
      <c r="E5" s="17">
        <v>4</v>
      </c>
      <c r="F5" s="18">
        <v>5</v>
      </c>
      <c r="G5" s="18"/>
      <c r="H5" s="18"/>
      <c r="I5" s="18"/>
      <c r="J5" s="18">
        <v>6</v>
      </c>
    </row>
    <row r="6" spans="1:11" ht="22.5" customHeight="1" x14ac:dyDescent="0.25">
      <c r="A6" s="125"/>
      <c r="B6" s="126" t="s">
        <v>35</v>
      </c>
      <c r="C6" s="120" t="s">
        <v>21</v>
      </c>
      <c r="D6" s="28" t="s">
        <v>14</v>
      </c>
      <c r="E6" s="39">
        <f>E13+E18+E24+E29+E35+E41+E47+E52+E57+E63+E69+E75+E81+E87+E94</f>
        <v>289779.40000000002</v>
      </c>
      <c r="F6" s="39">
        <f>F7+F10+F11</f>
        <v>274346.39999999997</v>
      </c>
      <c r="G6" s="39">
        <f t="shared" ref="G6:I6" si="0">G13+G18+G24+G29+G35+G41+G47+G52+G57+G63+G69+G75+G81+G87+G94</f>
        <v>0</v>
      </c>
      <c r="H6" s="39">
        <f t="shared" si="0"/>
        <v>0</v>
      </c>
      <c r="I6" s="39">
        <f t="shared" si="0"/>
        <v>1517</v>
      </c>
      <c r="J6" s="122" t="s">
        <v>36</v>
      </c>
    </row>
    <row r="7" spans="1:11" x14ac:dyDescent="0.25">
      <c r="A7" s="125"/>
      <c r="B7" s="126"/>
      <c r="C7" s="120"/>
      <c r="D7" s="28" t="s">
        <v>22</v>
      </c>
      <c r="E7" s="39">
        <f>E14+E19+E25+E30+E36+E42+E53+E58+E64+E70+E76+E82+E88+E95</f>
        <v>266615.80000000005</v>
      </c>
      <c r="F7" s="39">
        <f t="shared" ref="F7:I7" si="1">F14+F19+F25+F30+F36+F42+F53+F58+F64+F70+F76+F82+F88+F95</f>
        <v>265721.8</v>
      </c>
      <c r="G7" s="39">
        <f t="shared" si="1"/>
        <v>0</v>
      </c>
      <c r="H7" s="39">
        <f t="shared" si="1"/>
        <v>0</v>
      </c>
      <c r="I7" s="39">
        <f t="shared" si="1"/>
        <v>1418</v>
      </c>
      <c r="J7" s="123"/>
    </row>
    <row r="8" spans="1:11" x14ac:dyDescent="0.25">
      <c r="A8" s="125"/>
      <c r="B8" s="126"/>
      <c r="C8" s="120"/>
      <c r="D8" s="28" t="s">
        <v>23</v>
      </c>
      <c r="E8" s="39">
        <v>0</v>
      </c>
      <c r="F8" s="39">
        <v>0</v>
      </c>
      <c r="G8" s="14">
        <v>0</v>
      </c>
      <c r="H8" s="37"/>
      <c r="I8" s="30"/>
      <c r="J8" s="123"/>
    </row>
    <row r="9" spans="1:11" x14ac:dyDescent="0.25">
      <c r="A9" s="125"/>
      <c r="B9" s="126"/>
      <c r="C9" s="120"/>
      <c r="D9" s="28" t="s">
        <v>30</v>
      </c>
      <c r="E9" s="39">
        <v>0</v>
      </c>
      <c r="F9" s="39">
        <v>0</v>
      </c>
      <c r="G9" s="14">
        <v>0</v>
      </c>
      <c r="H9" s="37"/>
      <c r="I9" s="30"/>
      <c r="J9" s="123"/>
    </row>
    <row r="10" spans="1:11" ht="51" x14ac:dyDescent="0.25">
      <c r="A10" s="125"/>
      <c r="B10" s="126"/>
      <c r="C10" s="120"/>
      <c r="D10" s="28" t="s">
        <v>105</v>
      </c>
      <c r="E10" s="39">
        <f>E17+E28+E33+E67+E45</f>
        <v>22743.1</v>
      </c>
      <c r="F10" s="39">
        <f>F17+F28+F33+F67+F45</f>
        <v>8511.3000000000011</v>
      </c>
      <c r="G10" s="14"/>
      <c r="H10" s="37"/>
      <c r="I10" s="30"/>
      <c r="J10" s="123"/>
    </row>
    <row r="11" spans="1:11" ht="51" x14ac:dyDescent="0.25">
      <c r="A11" s="125"/>
      <c r="B11" s="126"/>
      <c r="C11" s="120"/>
      <c r="D11" s="28" t="s">
        <v>106</v>
      </c>
      <c r="E11" s="39">
        <f>E68+E74+E92</f>
        <v>420.5</v>
      </c>
      <c r="F11" s="39">
        <f>F68+F74+F92</f>
        <v>113.3</v>
      </c>
      <c r="G11" s="14">
        <v>0</v>
      </c>
      <c r="H11" s="37"/>
      <c r="I11" s="30"/>
      <c r="J11" s="124"/>
    </row>
    <row r="12" spans="1:11" ht="15" x14ac:dyDescent="0.25">
      <c r="A12" s="131" t="s">
        <v>50</v>
      </c>
      <c r="B12" s="132"/>
      <c r="C12" s="132"/>
      <c r="D12" s="132"/>
      <c r="E12" s="132"/>
      <c r="F12" s="132"/>
      <c r="G12" s="132"/>
      <c r="H12" s="132"/>
      <c r="I12" s="132"/>
      <c r="J12" s="132"/>
    </row>
    <row r="13" spans="1:11" x14ac:dyDescent="0.25">
      <c r="A13" s="120" t="s">
        <v>16</v>
      </c>
      <c r="B13" s="121" t="s">
        <v>37</v>
      </c>
      <c r="C13" s="120" t="s">
        <v>21</v>
      </c>
      <c r="D13" s="28" t="s">
        <v>14</v>
      </c>
      <c r="E13" s="30">
        <v>45925.2</v>
      </c>
      <c r="F13" s="29">
        <f>F14+F17</f>
        <v>45039</v>
      </c>
      <c r="G13" s="14">
        <v>0</v>
      </c>
      <c r="H13" s="37"/>
      <c r="I13" s="30">
        <v>131</v>
      </c>
      <c r="J13" s="122" t="s">
        <v>131</v>
      </c>
    </row>
    <row r="14" spans="1:11" x14ac:dyDescent="0.25">
      <c r="A14" s="120"/>
      <c r="B14" s="121"/>
      <c r="C14" s="120"/>
      <c r="D14" s="28" t="s">
        <v>22</v>
      </c>
      <c r="E14" s="30">
        <v>42465.2</v>
      </c>
      <c r="F14" s="29">
        <v>42465.2</v>
      </c>
      <c r="G14" s="14">
        <v>0</v>
      </c>
      <c r="H14" s="37"/>
      <c r="I14" s="30">
        <v>131</v>
      </c>
      <c r="J14" s="123"/>
    </row>
    <row r="15" spans="1:11" x14ac:dyDescent="0.25">
      <c r="A15" s="120"/>
      <c r="B15" s="121"/>
      <c r="C15" s="120"/>
      <c r="D15" s="28" t="s">
        <v>23</v>
      </c>
      <c r="E15" s="14">
        <v>0</v>
      </c>
      <c r="F15" s="29">
        <v>0</v>
      </c>
      <c r="G15" s="14">
        <v>0</v>
      </c>
      <c r="H15" s="37"/>
      <c r="I15" s="14"/>
      <c r="J15" s="123"/>
    </row>
    <row r="16" spans="1:11" x14ac:dyDescent="0.25">
      <c r="A16" s="120"/>
      <c r="B16" s="121"/>
      <c r="C16" s="120"/>
      <c r="D16" s="28" t="s">
        <v>30</v>
      </c>
      <c r="E16" s="14">
        <v>0</v>
      </c>
      <c r="F16" s="29">
        <v>0</v>
      </c>
      <c r="G16" s="14">
        <v>0</v>
      </c>
      <c r="H16" s="37"/>
      <c r="I16" s="14"/>
      <c r="J16" s="123"/>
    </row>
    <row r="17" spans="1:12" ht="51" x14ac:dyDescent="0.25">
      <c r="A17" s="120"/>
      <c r="B17" s="121"/>
      <c r="C17" s="120"/>
      <c r="D17" s="28" t="s">
        <v>105</v>
      </c>
      <c r="E17" s="30">
        <v>3460</v>
      </c>
      <c r="F17" s="29">
        <v>2573.8000000000002</v>
      </c>
      <c r="G17" s="14">
        <v>0</v>
      </c>
      <c r="H17" s="37"/>
      <c r="I17" s="14"/>
      <c r="J17" s="124"/>
    </row>
    <row r="18" spans="1:12" x14ac:dyDescent="0.25">
      <c r="A18" s="120" t="s">
        <v>17</v>
      </c>
      <c r="B18" s="121" t="s">
        <v>38</v>
      </c>
      <c r="C18" s="120" t="s">
        <v>21</v>
      </c>
      <c r="D18" s="28" t="s">
        <v>14</v>
      </c>
      <c r="E18" s="30">
        <v>20101.900000000001</v>
      </c>
      <c r="F18" s="29">
        <v>19730.400000000001</v>
      </c>
      <c r="G18" s="14">
        <v>0</v>
      </c>
      <c r="H18" s="37"/>
      <c r="I18" s="30">
        <v>99</v>
      </c>
      <c r="J18" s="122" t="s">
        <v>132</v>
      </c>
    </row>
    <row r="19" spans="1:12" x14ac:dyDescent="0.25">
      <c r="A19" s="120"/>
      <c r="B19" s="121"/>
      <c r="C19" s="120"/>
      <c r="D19" s="28" t="s">
        <v>22</v>
      </c>
      <c r="E19" s="30">
        <v>20101.900000000001</v>
      </c>
      <c r="F19" s="29">
        <v>19730.400000000001</v>
      </c>
      <c r="G19" s="14">
        <v>0</v>
      </c>
      <c r="H19" s="37"/>
      <c r="I19" s="30">
        <v>99</v>
      </c>
      <c r="J19" s="123"/>
    </row>
    <row r="20" spans="1:12" x14ac:dyDescent="0.25">
      <c r="A20" s="120"/>
      <c r="B20" s="121"/>
      <c r="C20" s="120"/>
      <c r="D20" s="28" t="s">
        <v>23</v>
      </c>
      <c r="E20" s="30">
        <v>0</v>
      </c>
      <c r="F20" s="30">
        <v>0</v>
      </c>
      <c r="G20" s="14">
        <v>0</v>
      </c>
      <c r="H20" s="37"/>
      <c r="I20" s="30"/>
      <c r="J20" s="123"/>
    </row>
    <row r="21" spans="1:12" x14ac:dyDescent="0.25">
      <c r="A21" s="120"/>
      <c r="B21" s="121"/>
      <c r="C21" s="120"/>
      <c r="D21" s="28" t="s">
        <v>30</v>
      </c>
      <c r="E21" s="30">
        <v>0</v>
      </c>
      <c r="F21" s="30">
        <v>0</v>
      </c>
      <c r="G21" s="14">
        <v>0</v>
      </c>
      <c r="H21" s="37"/>
      <c r="I21" s="14"/>
      <c r="J21" s="123"/>
    </row>
    <row r="22" spans="1:12" ht="94.5" customHeight="1" x14ac:dyDescent="0.25">
      <c r="A22" s="120"/>
      <c r="B22" s="121"/>
      <c r="C22" s="120"/>
      <c r="D22" s="28" t="s">
        <v>105</v>
      </c>
      <c r="E22" s="30">
        <v>0</v>
      </c>
      <c r="F22" s="30">
        <v>0</v>
      </c>
      <c r="G22" s="14">
        <v>0</v>
      </c>
      <c r="H22" s="37"/>
      <c r="I22" s="14"/>
      <c r="J22" s="124"/>
    </row>
    <row r="23" spans="1:12" ht="15" x14ac:dyDescent="0.25">
      <c r="A23" s="133" t="s">
        <v>51</v>
      </c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2" ht="15.75" customHeight="1" x14ac:dyDescent="0.25">
      <c r="A24" s="120">
        <v>1</v>
      </c>
      <c r="B24" s="121" t="s">
        <v>176</v>
      </c>
      <c r="C24" s="120" t="s">
        <v>21</v>
      </c>
      <c r="D24" s="28" t="s">
        <v>14</v>
      </c>
      <c r="E24" s="30">
        <f>E25+E28</f>
        <v>63325.1</v>
      </c>
      <c r="F24" s="29">
        <f>F25+F28</f>
        <v>62983.199999999997</v>
      </c>
      <c r="G24" s="14">
        <v>0</v>
      </c>
      <c r="H24" s="37"/>
      <c r="I24" s="30">
        <v>99</v>
      </c>
      <c r="J24" s="117" t="s">
        <v>131</v>
      </c>
    </row>
    <row r="25" spans="1:12" x14ac:dyDescent="0.25">
      <c r="A25" s="120"/>
      <c r="B25" s="121"/>
      <c r="C25" s="120"/>
      <c r="D25" s="28" t="s">
        <v>22</v>
      </c>
      <c r="E25" s="30">
        <v>61034</v>
      </c>
      <c r="F25" s="29">
        <v>61034</v>
      </c>
      <c r="G25" s="14">
        <v>0</v>
      </c>
      <c r="H25" s="37"/>
      <c r="I25" s="30">
        <v>99</v>
      </c>
      <c r="J25" s="117"/>
      <c r="K25" s="27"/>
      <c r="L25" s="27"/>
    </row>
    <row r="26" spans="1:12" x14ac:dyDescent="0.25">
      <c r="A26" s="120"/>
      <c r="B26" s="121"/>
      <c r="C26" s="120"/>
      <c r="D26" s="28" t="s">
        <v>23</v>
      </c>
      <c r="E26" s="30">
        <v>0</v>
      </c>
      <c r="F26" s="14">
        <v>0</v>
      </c>
      <c r="G26" s="14">
        <v>0</v>
      </c>
      <c r="H26" s="37"/>
      <c r="I26" s="30"/>
      <c r="J26" s="117"/>
    </row>
    <row r="27" spans="1:12" x14ac:dyDescent="0.25">
      <c r="A27" s="120"/>
      <c r="B27" s="121"/>
      <c r="C27" s="120"/>
      <c r="D27" s="28" t="s">
        <v>30</v>
      </c>
      <c r="E27" s="14">
        <v>0</v>
      </c>
      <c r="F27" s="14">
        <v>0</v>
      </c>
      <c r="G27" s="14">
        <v>0</v>
      </c>
      <c r="H27" s="37"/>
      <c r="I27" s="14"/>
      <c r="J27" s="117"/>
    </row>
    <row r="28" spans="1:12" ht="51" x14ac:dyDescent="0.25">
      <c r="A28" s="120"/>
      <c r="B28" s="121"/>
      <c r="C28" s="120"/>
      <c r="D28" s="28" t="s">
        <v>105</v>
      </c>
      <c r="E28" s="30">
        <v>2291.1</v>
      </c>
      <c r="F28" s="14">
        <v>1949.2</v>
      </c>
      <c r="G28" s="14">
        <v>0</v>
      </c>
      <c r="H28" s="37"/>
      <c r="I28" s="14"/>
      <c r="J28" s="117"/>
    </row>
    <row r="29" spans="1:12" ht="15.75" customHeight="1" x14ac:dyDescent="0.25">
      <c r="A29" s="120">
        <v>2</v>
      </c>
      <c r="B29" s="121" t="s">
        <v>39</v>
      </c>
      <c r="C29" s="120" t="s">
        <v>21</v>
      </c>
      <c r="D29" s="28" t="s">
        <v>14</v>
      </c>
      <c r="E29" s="30">
        <f>E30+E33</f>
        <v>34368.1</v>
      </c>
      <c r="F29" s="29">
        <f>F30+F33</f>
        <v>34063.299999999996</v>
      </c>
      <c r="G29" s="14">
        <v>0</v>
      </c>
      <c r="H29" s="37"/>
      <c r="I29" s="30">
        <v>99</v>
      </c>
      <c r="J29" s="117" t="s">
        <v>131</v>
      </c>
    </row>
    <row r="30" spans="1:12" x14ac:dyDescent="0.25">
      <c r="A30" s="120"/>
      <c r="B30" s="121"/>
      <c r="C30" s="120"/>
      <c r="D30" s="28" t="s">
        <v>22</v>
      </c>
      <c r="E30" s="30">
        <v>33009.1</v>
      </c>
      <c r="F30" s="29">
        <v>33009.1</v>
      </c>
      <c r="G30" s="14">
        <v>0</v>
      </c>
      <c r="H30" s="37"/>
      <c r="I30" s="30">
        <v>99</v>
      </c>
      <c r="J30" s="117"/>
    </row>
    <row r="31" spans="1:12" ht="31.5" customHeight="1" x14ac:dyDescent="0.25">
      <c r="A31" s="120"/>
      <c r="B31" s="121"/>
      <c r="C31" s="120"/>
      <c r="D31" s="28" t="s">
        <v>23</v>
      </c>
      <c r="E31" s="30">
        <v>0</v>
      </c>
      <c r="F31" s="14">
        <v>0</v>
      </c>
      <c r="G31" s="14">
        <v>0</v>
      </c>
      <c r="H31" s="37"/>
      <c r="I31" s="30"/>
      <c r="J31" s="117"/>
    </row>
    <row r="32" spans="1:12" x14ac:dyDescent="0.25">
      <c r="A32" s="120"/>
      <c r="B32" s="121"/>
      <c r="C32" s="120"/>
      <c r="D32" s="28" t="s">
        <v>30</v>
      </c>
      <c r="E32" s="14">
        <v>0</v>
      </c>
      <c r="F32" s="14">
        <v>0</v>
      </c>
      <c r="G32" s="14">
        <v>0</v>
      </c>
      <c r="H32" s="37"/>
      <c r="I32" s="14"/>
      <c r="J32" s="117"/>
    </row>
    <row r="33" spans="1:10" ht="51" x14ac:dyDescent="0.25">
      <c r="A33" s="120"/>
      <c r="B33" s="121"/>
      <c r="C33" s="120"/>
      <c r="D33" s="28" t="s">
        <v>105</v>
      </c>
      <c r="E33" s="30">
        <v>1359</v>
      </c>
      <c r="F33" s="30">
        <v>1054.2</v>
      </c>
      <c r="G33" s="14">
        <v>0</v>
      </c>
      <c r="H33" s="37"/>
      <c r="I33" s="14"/>
      <c r="J33" s="117"/>
    </row>
    <row r="34" spans="1:10" ht="15" x14ac:dyDescent="0.25">
      <c r="A34" s="133" t="s">
        <v>52</v>
      </c>
      <c r="B34" s="134"/>
      <c r="C34" s="134"/>
      <c r="D34" s="134"/>
      <c r="E34" s="134"/>
      <c r="F34" s="134"/>
      <c r="G34" s="134"/>
      <c r="H34" s="134"/>
      <c r="I34" s="134"/>
      <c r="J34" s="134"/>
    </row>
    <row r="35" spans="1:10" ht="15.75" customHeight="1" x14ac:dyDescent="0.25">
      <c r="A35" s="120">
        <v>1</v>
      </c>
      <c r="B35" s="121" t="s">
        <v>40</v>
      </c>
      <c r="C35" s="120" t="s">
        <v>21</v>
      </c>
      <c r="D35" s="28" t="s">
        <v>14</v>
      </c>
      <c r="E35" s="30">
        <f>E36</f>
        <v>52283.5</v>
      </c>
      <c r="F35" s="29">
        <f>F36</f>
        <v>51854.1</v>
      </c>
      <c r="G35" s="14">
        <v>0</v>
      </c>
      <c r="H35" s="37"/>
      <c r="I35" s="30">
        <v>99</v>
      </c>
      <c r="J35" s="122" t="s">
        <v>132</v>
      </c>
    </row>
    <row r="36" spans="1:10" x14ac:dyDescent="0.25">
      <c r="A36" s="120"/>
      <c r="B36" s="121"/>
      <c r="C36" s="120"/>
      <c r="D36" s="28" t="s">
        <v>22</v>
      </c>
      <c r="E36" s="30">
        <v>52283.5</v>
      </c>
      <c r="F36" s="29">
        <v>51854.1</v>
      </c>
      <c r="G36" s="14">
        <v>0</v>
      </c>
      <c r="H36" s="37"/>
      <c r="I36" s="30">
        <v>99</v>
      </c>
      <c r="J36" s="123"/>
    </row>
    <row r="37" spans="1:10" x14ac:dyDescent="0.25">
      <c r="A37" s="120"/>
      <c r="B37" s="121"/>
      <c r="C37" s="120"/>
      <c r="D37" s="28" t="s">
        <v>23</v>
      </c>
      <c r="E37" s="30">
        <v>0</v>
      </c>
      <c r="F37" s="14">
        <v>0</v>
      </c>
      <c r="G37" s="14">
        <v>0</v>
      </c>
      <c r="H37" s="37"/>
      <c r="I37" s="30"/>
      <c r="J37" s="123"/>
    </row>
    <row r="38" spans="1:10" x14ac:dyDescent="0.25">
      <c r="A38" s="120"/>
      <c r="B38" s="121"/>
      <c r="C38" s="120"/>
      <c r="D38" s="28" t="s">
        <v>30</v>
      </c>
      <c r="E38" s="14">
        <v>0</v>
      </c>
      <c r="F38" s="14">
        <v>0</v>
      </c>
      <c r="G38" s="14">
        <v>0</v>
      </c>
      <c r="H38" s="37"/>
      <c r="I38" s="14"/>
      <c r="J38" s="123"/>
    </row>
    <row r="39" spans="1:10" ht="98.25" customHeight="1" x14ac:dyDescent="0.25">
      <c r="A39" s="120"/>
      <c r="B39" s="121"/>
      <c r="C39" s="120"/>
      <c r="D39" s="28" t="s">
        <v>105</v>
      </c>
      <c r="E39" s="14">
        <v>0</v>
      </c>
      <c r="F39" s="14">
        <v>0</v>
      </c>
      <c r="G39" s="14">
        <v>0</v>
      </c>
      <c r="H39" s="37"/>
      <c r="I39" s="14"/>
      <c r="J39" s="124"/>
    </row>
    <row r="40" spans="1:10" ht="15" x14ac:dyDescent="0.25">
      <c r="A40" s="133" t="s">
        <v>53</v>
      </c>
      <c r="B40" s="135"/>
      <c r="C40" s="135"/>
      <c r="D40" s="135"/>
      <c r="E40" s="135"/>
      <c r="F40" s="135"/>
      <c r="G40" s="135"/>
      <c r="H40" s="135"/>
      <c r="I40" s="135"/>
      <c r="J40" s="135"/>
    </row>
    <row r="41" spans="1:10" ht="15.75" customHeight="1" x14ac:dyDescent="0.25">
      <c r="A41" s="120">
        <v>1</v>
      </c>
      <c r="B41" s="121" t="s">
        <v>41</v>
      </c>
      <c r="C41" s="120" t="s">
        <v>21</v>
      </c>
      <c r="D41" s="28" t="s">
        <v>14</v>
      </c>
      <c r="E41" s="30">
        <f>E42+E45</f>
        <v>10889.4</v>
      </c>
      <c r="F41" s="29">
        <f>F42+F45</f>
        <v>10582.1</v>
      </c>
      <c r="G41" s="14">
        <v>0</v>
      </c>
      <c r="H41" s="37"/>
      <c r="I41" s="30">
        <v>99</v>
      </c>
      <c r="J41" s="122" t="s">
        <v>131</v>
      </c>
    </row>
    <row r="42" spans="1:10" x14ac:dyDescent="0.25">
      <c r="A42" s="120"/>
      <c r="B42" s="121"/>
      <c r="C42" s="120"/>
      <c r="D42" s="28" t="s">
        <v>22</v>
      </c>
      <c r="E42" s="30">
        <v>10256.4</v>
      </c>
      <c r="F42" s="29">
        <v>10256.4</v>
      </c>
      <c r="G42" s="14">
        <v>0</v>
      </c>
      <c r="H42" s="37"/>
      <c r="I42" s="30">
        <v>99</v>
      </c>
      <c r="J42" s="123"/>
    </row>
    <row r="43" spans="1:10" x14ac:dyDescent="0.25">
      <c r="A43" s="120"/>
      <c r="B43" s="121"/>
      <c r="C43" s="120"/>
      <c r="D43" s="28" t="s">
        <v>23</v>
      </c>
      <c r="E43" s="30">
        <v>0</v>
      </c>
      <c r="F43" s="14">
        <v>0</v>
      </c>
      <c r="G43" s="14">
        <v>0</v>
      </c>
      <c r="H43" s="37"/>
      <c r="I43" s="30"/>
      <c r="J43" s="123"/>
    </row>
    <row r="44" spans="1:10" x14ac:dyDescent="0.25">
      <c r="A44" s="120"/>
      <c r="B44" s="121"/>
      <c r="C44" s="120"/>
      <c r="D44" s="28" t="s">
        <v>30</v>
      </c>
      <c r="E44" s="14">
        <v>0</v>
      </c>
      <c r="F44" s="14">
        <v>0</v>
      </c>
      <c r="G44" s="14">
        <v>0</v>
      </c>
      <c r="H44" s="37"/>
      <c r="I44" s="14"/>
      <c r="J44" s="123"/>
    </row>
    <row r="45" spans="1:10" ht="51" x14ac:dyDescent="0.25">
      <c r="A45" s="120"/>
      <c r="B45" s="121"/>
      <c r="C45" s="120"/>
      <c r="D45" s="28" t="s">
        <v>105</v>
      </c>
      <c r="E45" s="14">
        <v>633</v>
      </c>
      <c r="F45" s="14">
        <v>325.7</v>
      </c>
      <c r="G45" s="14">
        <v>0</v>
      </c>
      <c r="H45" s="37"/>
      <c r="I45" s="14"/>
      <c r="J45" s="124"/>
    </row>
    <row r="46" spans="1:10" ht="15" x14ac:dyDescent="0.25">
      <c r="A46" s="133" t="s">
        <v>54</v>
      </c>
      <c r="B46" s="135"/>
      <c r="C46" s="135"/>
      <c r="D46" s="135"/>
      <c r="E46" s="135"/>
      <c r="F46" s="135"/>
      <c r="G46" s="135"/>
      <c r="H46" s="135"/>
      <c r="I46" s="135"/>
      <c r="J46" s="135"/>
    </row>
    <row r="47" spans="1:10" x14ac:dyDescent="0.25">
      <c r="A47" s="120">
        <v>1</v>
      </c>
      <c r="B47" s="121" t="s">
        <v>42</v>
      </c>
      <c r="C47" s="120" t="s">
        <v>21</v>
      </c>
      <c r="D47" s="28" t="s">
        <v>14</v>
      </c>
      <c r="E47" s="30">
        <v>0</v>
      </c>
      <c r="F47" s="29">
        <v>0</v>
      </c>
      <c r="G47" s="14">
        <v>0</v>
      </c>
      <c r="H47" s="37"/>
      <c r="I47" s="30">
        <v>99</v>
      </c>
      <c r="J47" s="130"/>
    </row>
    <row r="48" spans="1:10" x14ac:dyDescent="0.25">
      <c r="A48" s="120"/>
      <c r="B48" s="121"/>
      <c r="C48" s="120"/>
      <c r="D48" s="28" t="s">
        <v>22</v>
      </c>
      <c r="E48" s="30">
        <v>0</v>
      </c>
      <c r="F48" s="29">
        <v>0</v>
      </c>
      <c r="G48" s="14">
        <v>0</v>
      </c>
      <c r="H48" s="37"/>
      <c r="I48" s="30">
        <v>99</v>
      </c>
      <c r="J48" s="130"/>
    </row>
    <row r="49" spans="1:12" x14ac:dyDescent="0.25">
      <c r="A49" s="120"/>
      <c r="B49" s="121"/>
      <c r="C49" s="120"/>
      <c r="D49" s="28" t="s">
        <v>23</v>
      </c>
      <c r="E49" s="30">
        <v>0</v>
      </c>
      <c r="F49" s="14">
        <v>0</v>
      </c>
      <c r="G49" s="14">
        <v>0</v>
      </c>
      <c r="H49" s="37"/>
      <c r="I49" s="30"/>
      <c r="J49" s="130"/>
    </row>
    <row r="50" spans="1:12" x14ac:dyDescent="0.25">
      <c r="A50" s="120"/>
      <c r="B50" s="121"/>
      <c r="C50" s="120"/>
      <c r="D50" s="28" t="s">
        <v>30</v>
      </c>
      <c r="E50" s="14">
        <v>0</v>
      </c>
      <c r="F50" s="14">
        <v>0</v>
      </c>
      <c r="G50" s="14">
        <v>0</v>
      </c>
      <c r="H50" s="37"/>
      <c r="I50" s="14"/>
      <c r="J50" s="130"/>
    </row>
    <row r="51" spans="1:12" ht="51" x14ac:dyDescent="0.25">
      <c r="A51" s="120"/>
      <c r="B51" s="121"/>
      <c r="C51" s="120"/>
      <c r="D51" s="28" t="s">
        <v>105</v>
      </c>
      <c r="E51" s="14">
        <v>0</v>
      </c>
      <c r="F51" s="14">
        <v>0</v>
      </c>
      <c r="G51" s="14">
        <v>0</v>
      </c>
      <c r="H51" s="37"/>
      <c r="I51" s="14"/>
      <c r="J51" s="130"/>
    </row>
    <row r="52" spans="1:12" x14ac:dyDescent="0.25">
      <c r="A52" s="120">
        <v>2</v>
      </c>
      <c r="B52" s="121" t="s">
        <v>57</v>
      </c>
      <c r="C52" s="120" t="s">
        <v>21</v>
      </c>
      <c r="D52" s="28" t="s">
        <v>14</v>
      </c>
      <c r="E52" s="30">
        <f>E53</f>
        <v>2258.6</v>
      </c>
      <c r="F52" s="29">
        <v>2257.9</v>
      </c>
      <c r="G52" s="14">
        <v>0</v>
      </c>
      <c r="H52" s="37"/>
      <c r="I52" s="30">
        <v>99</v>
      </c>
      <c r="J52" s="122" t="s">
        <v>151</v>
      </c>
      <c r="K52" s="27"/>
      <c r="L52" s="27"/>
    </row>
    <row r="53" spans="1:12" x14ac:dyDescent="0.25">
      <c r="A53" s="120"/>
      <c r="B53" s="121"/>
      <c r="C53" s="120"/>
      <c r="D53" s="28" t="s">
        <v>22</v>
      </c>
      <c r="E53" s="30">
        <v>2258.6</v>
      </c>
      <c r="F53" s="29">
        <v>2257.9</v>
      </c>
      <c r="G53" s="14">
        <v>0</v>
      </c>
      <c r="H53" s="37"/>
      <c r="I53" s="30">
        <v>99</v>
      </c>
      <c r="J53" s="123"/>
    </row>
    <row r="54" spans="1:12" x14ac:dyDescent="0.25">
      <c r="A54" s="120"/>
      <c r="B54" s="121"/>
      <c r="C54" s="120"/>
      <c r="D54" s="28" t="s">
        <v>23</v>
      </c>
      <c r="E54" s="30">
        <v>0</v>
      </c>
      <c r="F54" s="14">
        <v>0</v>
      </c>
      <c r="G54" s="14">
        <v>0</v>
      </c>
      <c r="H54" s="37"/>
      <c r="I54" s="30"/>
      <c r="J54" s="123"/>
    </row>
    <row r="55" spans="1:12" x14ac:dyDescent="0.25">
      <c r="A55" s="120"/>
      <c r="B55" s="121"/>
      <c r="C55" s="120"/>
      <c r="D55" s="28" t="s">
        <v>30</v>
      </c>
      <c r="E55" s="14">
        <v>0</v>
      </c>
      <c r="F55" s="14">
        <v>0</v>
      </c>
      <c r="G55" s="14">
        <v>0</v>
      </c>
      <c r="H55" s="37"/>
      <c r="I55" s="14"/>
      <c r="J55" s="123"/>
    </row>
    <row r="56" spans="1:12" ht="51" x14ac:dyDescent="0.25">
      <c r="A56" s="120"/>
      <c r="B56" s="121"/>
      <c r="C56" s="120"/>
      <c r="D56" s="28" t="s">
        <v>105</v>
      </c>
      <c r="E56" s="14">
        <v>0</v>
      </c>
      <c r="F56" s="14">
        <v>0</v>
      </c>
      <c r="G56" s="14">
        <v>0</v>
      </c>
      <c r="H56" s="37"/>
      <c r="I56" s="14"/>
      <c r="J56" s="124"/>
    </row>
    <row r="57" spans="1:12" x14ac:dyDescent="0.25">
      <c r="A57" s="120">
        <v>3</v>
      </c>
      <c r="B57" s="121" t="s">
        <v>43</v>
      </c>
      <c r="C57" s="120" t="s">
        <v>21</v>
      </c>
      <c r="D57" s="28" t="s">
        <v>14</v>
      </c>
      <c r="E57" s="30">
        <v>529.5</v>
      </c>
      <c r="F57" s="29">
        <v>529.5</v>
      </c>
      <c r="G57" s="14">
        <v>0</v>
      </c>
      <c r="H57" s="37"/>
      <c r="I57" s="30">
        <v>99</v>
      </c>
      <c r="J57" s="130"/>
    </row>
    <row r="58" spans="1:12" x14ac:dyDescent="0.25">
      <c r="A58" s="120"/>
      <c r="B58" s="121"/>
      <c r="C58" s="120"/>
      <c r="D58" s="28" t="s">
        <v>22</v>
      </c>
      <c r="E58" s="30">
        <v>529.5</v>
      </c>
      <c r="F58" s="29">
        <v>529.5</v>
      </c>
      <c r="G58" s="14">
        <v>0</v>
      </c>
      <c r="H58" s="37"/>
      <c r="I58" s="30">
        <v>99</v>
      </c>
      <c r="J58" s="130"/>
    </row>
    <row r="59" spans="1:12" x14ac:dyDescent="0.25">
      <c r="A59" s="120"/>
      <c r="B59" s="121"/>
      <c r="C59" s="120"/>
      <c r="D59" s="28" t="s">
        <v>23</v>
      </c>
      <c r="E59" s="30">
        <v>0</v>
      </c>
      <c r="F59" s="14">
        <v>0</v>
      </c>
      <c r="G59" s="14">
        <v>0</v>
      </c>
      <c r="H59" s="37"/>
      <c r="I59" s="30"/>
      <c r="J59" s="130"/>
    </row>
    <row r="60" spans="1:12" x14ac:dyDescent="0.25">
      <c r="A60" s="120"/>
      <c r="B60" s="121"/>
      <c r="C60" s="120"/>
      <c r="D60" s="28" t="s">
        <v>30</v>
      </c>
      <c r="E60" s="14">
        <v>0</v>
      </c>
      <c r="F60" s="14">
        <v>0</v>
      </c>
      <c r="G60" s="14">
        <v>0</v>
      </c>
      <c r="H60" s="37"/>
      <c r="I60" s="14"/>
      <c r="J60" s="130"/>
    </row>
    <row r="61" spans="1:12" ht="56.25" customHeight="1" x14ac:dyDescent="0.25">
      <c r="A61" s="120"/>
      <c r="B61" s="121"/>
      <c r="C61" s="120"/>
      <c r="D61" s="28" t="s">
        <v>105</v>
      </c>
      <c r="E61" s="14">
        <v>0</v>
      </c>
      <c r="F61" s="14">
        <v>0</v>
      </c>
      <c r="G61" s="14">
        <v>0</v>
      </c>
      <c r="H61" s="37"/>
      <c r="I61" s="14"/>
      <c r="J61" s="130"/>
    </row>
    <row r="62" spans="1:12" ht="18" customHeight="1" x14ac:dyDescent="0.25">
      <c r="A62" s="133" t="s">
        <v>55</v>
      </c>
      <c r="B62" s="135"/>
      <c r="C62" s="135"/>
      <c r="D62" s="135"/>
      <c r="E62" s="135"/>
      <c r="F62" s="135"/>
      <c r="G62" s="135"/>
      <c r="H62" s="135"/>
      <c r="I62" s="135"/>
      <c r="J62" s="135"/>
    </row>
    <row r="63" spans="1:12" x14ac:dyDescent="0.25">
      <c r="A63" s="120">
        <v>1</v>
      </c>
      <c r="B63" s="121" t="s">
        <v>44</v>
      </c>
      <c r="C63" s="120" t="s">
        <v>21</v>
      </c>
      <c r="D63" s="28" t="s">
        <v>14</v>
      </c>
      <c r="E63" s="30">
        <f>E64+E67+E68</f>
        <v>21179.9</v>
      </c>
      <c r="F63" s="29">
        <f>F64</f>
        <v>5936.3</v>
      </c>
      <c r="G63" s="14">
        <v>0</v>
      </c>
      <c r="H63" s="37"/>
      <c r="I63" s="30">
        <v>99</v>
      </c>
      <c r="J63" s="122" t="s">
        <v>133</v>
      </c>
      <c r="K63" s="27"/>
      <c r="L63" s="27"/>
    </row>
    <row r="64" spans="1:12" x14ac:dyDescent="0.25">
      <c r="A64" s="120"/>
      <c r="B64" s="121"/>
      <c r="C64" s="120"/>
      <c r="D64" s="28" t="s">
        <v>22</v>
      </c>
      <c r="E64" s="30">
        <v>5941</v>
      </c>
      <c r="F64" s="29">
        <v>5936.3</v>
      </c>
      <c r="G64" s="14">
        <v>0</v>
      </c>
      <c r="H64" s="37"/>
      <c r="I64" s="30">
        <v>99</v>
      </c>
      <c r="J64" s="123"/>
    </row>
    <row r="65" spans="1:12" x14ac:dyDescent="0.25">
      <c r="A65" s="120"/>
      <c r="B65" s="121"/>
      <c r="C65" s="120"/>
      <c r="D65" s="28" t="s">
        <v>23</v>
      </c>
      <c r="E65" s="30">
        <v>0</v>
      </c>
      <c r="F65" s="14">
        <v>0</v>
      </c>
      <c r="G65" s="14">
        <v>0</v>
      </c>
      <c r="H65" s="37"/>
      <c r="I65" s="30"/>
      <c r="J65" s="123"/>
      <c r="K65" s="27"/>
      <c r="L65" s="27"/>
    </row>
    <row r="66" spans="1:12" x14ac:dyDescent="0.25">
      <c r="A66" s="120"/>
      <c r="B66" s="121"/>
      <c r="C66" s="120"/>
      <c r="D66" s="28" t="s">
        <v>30</v>
      </c>
      <c r="E66" s="14">
        <v>0</v>
      </c>
      <c r="F66" s="14">
        <v>0</v>
      </c>
      <c r="G66" s="14">
        <v>0</v>
      </c>
      <c r="H66" s="37"/>
      <c r="I66" s="14"/>
      <c r="J66" s="123"/>
    </row>
    <row r="67" spans="1:12" ht="51" x14ac:dyDescent="0.25">
      <c r="A67" s="120"/>
      <c r="B67" s="121"/>
      <c r="C67" s="120"/>
      <c r="D67" s="28" t="s">
        <v>105</v>
      </c>
      <c r="E67" s="14">
        <v>15000</v>
      </c>
      <c r="F67" s="14">
        <v>2608.4</v>
      </c>
      <c r="G67" s="14"/>
      <c r="H67" s="37"/>
      <c r="I67" s="14"/>
      <c r="J67" s="123"/>
    </row>
    <row r="68" spans="1:12" ht="132.75" customHeight="1" x14ac:dyDescent="0.25">
      <c r="A68" s="120"/>
      <c r="B68" s="121"/>
      <c r="C68" s="120"/>
      <c r="D68" s="28" t="s">
        <v>106</v>
      </c>
      <c r="E68" s="14">
        <v>238.9</v>
      </c>
      <c r="F68" s="14">
        <v>0</v>
      </c>
      <c r="G68" s="14">
        <v>0</v>
      </c>
      <c r="H68" s="37"/>
      <c r="I68" s="14"/>
      <c r="J68" s="124"/>
    </row>
    <row r="69" spans="1:12" x14ac:dyDescent="0.25">
      <c r="A69" s="120">
        <v>2</v>
      </c>
      <c r="B69" s="121" t="s">
        <v>45</v>
      </c>
      <c r="C69" s="120" t="s">
        <v>21</v>
      </c>
      <c r="D69" s="28" t="s">
        <v>14</v>
      </c>
      <c r="E69" s="30">
        <f>E70+E74</f>
        <v>2968.4</v>
      </c>
      <c r="F69" s="29">
        <f>F70+F74</f>
        <v>2914.3</v>
      </c>
      <c r="G69" s="14">
        <v>0</v>
      </c>
      <c r="H69" s="37"/>
      <c r="I69" s="30">
        <v>99</v>
      </c>
      <c r="J69" s="122" t="s">
        <v>134</v>
      </c>
    </row>
    <row r="70" spans="1:12" x14ac:dyDescent="0.25">
      <c r="A70" s="120"/>
      <c r="B70" s="121"/>
      <c r="C70" s="120"/>
      <c r="D70" s="28" t="s">
        <v>22</v>
      </c>
      <c r="E70" s="30">
        <v>2802</v>
      </c>
      <c r="F70" s="29">
        <v>2801</v>
      </c>
      <c r="G70" s="14">
        <v>0</v>
      </c>
      <c r="H70" s="37"/>
      <c r="I70" s="30">
        <v>99</v>
      </c>
      <c r="J70" s="123"/>
    </row>
    <row r="71" spans="1:12" x14ac:dyDescent="0.25">
      <c r="A71" s="120"/>
      <c r="B71" s="121"/>
      <c r="C71" s="120"/>
      <c r="D71" s="28" t="s">
        <v>23</v>
      </c>
      <c r="E71" s="30">
        <v>0</v>
      </c>
      <c r="F71" s="14">
        <v>0</v>
      </c>
      <c r="G71" s="14">
        <v>0</v>
      </c>
      <c r="H71" s="37"/>
      <c r="I71" s="30"/>
      <c r="J71" s="123"/>
    </row>
    <row r="72" spans="1:12" x14ac:dyDescent="0.25">
      <c r="A72" s="120"/>
      <c r="B72" s="121"/>
      <c r="C72" s="120"/>
      <c r="D72" s="28" t="s">
        <v>30</v>
      </c>
      <c r="E72" s="14">
        <v>0</v>
      </c>
      <c r="F72" s="14">
        <v>0</v>
      </c>
      <c r="G72" s="14">
        <v>0</v>
      </c>
      <c r="H72" s="37"/>
      <c r="I72" s="14"/>
      <c r="J72" s="123"/>
    </row>
    <row r="73" spans="1:12" ht="51" x14ac:dyDescent="0.25">
      <c r="A73" s="120"/>
      <c r="B73" s="121"/>
      <c r="C73" s="120"/>
      <c r="D73" s="28" t="s">
        <v>105</v>
      </c>
      <c r="E73" s="14"/>
      <c r="F73" s="14"/>
      <c r="G73" s="14"/>
      <c r="H73" s="37"/>
      <c r="I73" s="14"/>
      <c r="J73" s="123"/>
    </row>
    <row r="74" spans="1:12" ht="51" x14ac:dyDescent="0.25">
      <c r="A74" s="120"/>
      <c r="B74" s="121"/>
      <c r="C74" s="120"/>
      <c r="D74" s="28" t="s">
        <v>106</v>
      </c>
      <c r="E74" s="14">
        <v>166.4</v>
      </c>
      <c r="F74" s="14">
        <v>113.3</v>
      </c>
      <c r="G74" s="14">
        <v>0</v>
      </c>
      <c r="H74" s="37"/>
      <c r="I74" s="14"/>
      <c r="J74" s="124"/>
    </row>
    <row r="75" spans="1:12" x14ac:dyDescent="0.25">
      <c r="A75" s="120">
        <v>3</v>
      </c>
      <c r="B75" s="121" t="s">
        <v>46</v>
      </c>
      <c r="C75" s="120" t="s">
        <v>21</v>
      </c>
      <c r="D75" s="28" t="s">
        <v>14</v>
      </c>
      <c r="E75" s="30">
        <v>483.7</v>
      </c>
      <c r="F75" s="29">
        <f>F76</f>
        <v>483</v>
      </c>
      <c r="G75" s="14">
        <v>0</v>
      </c>
      <c r="H75" s="37"/>
      <c r="I75" s="30">
        <v>99</v>
      </c>
      <c r="J75" s="122" t="s">
        <v>135</v>
      </c>
    </row>
    <row r="76" spans="1:12" x14ac:dyDescent="0.25">
      <c r="A76" s="120"/>
      <c r="B76" s="121"/>
      <c r="C76" s="120"/>
      <c r="D76" s="28" t="s">
        <v>22</v>
      </c>
      <c r="E76" s="30">
        <v>483.7</v>
      </c>
      <c r="F76" s="29">
        <v>483</v>
      </c>
      <c r="G76" s="14">
        <v>0</v>
      </c>
      <c r="H76" s="37"/>
      <c r="I76" s="30">
        <v>99</v>
      </c>
      <c r="J76" s="123"/>
    </row>
    <row r="77" spans="1:12" x14ac:dyDescent="0.25">
      <c r="A77" s="120"/>
      <c r="B77" s="121"/>
      <c r="C77" s="120"/>
      <c r="D77" s="28" t="s">
        <v>23</v>
      </c>
      <c r="E77" s="30">
        <v>0</v>
      </c>
      <c r="F77" s="14">
        <v>0</v>
      </c>
      <c r="G77" s="14">
        <v>0</v>
      </c>
      <c r="H77" s="37"/>
      <c r="I77" s="30"/>
      <c r="J77" s="123"/>
    </row>
    <row r="78" spans="1:12" x14ac:dyDescent="0.25">
      <c r="A78" s="120"/>
      <c r="B78" s="121"/>
      <c r="C78" s="120"/>
      <c r="D78" s="28" t="s">
        <v>30</v>
      </c>
      <c r="E78" s="14">
        <v>0</v>
      </c>
      <c r="F78" s="14">
        <v>0</v>
      </c>
      <c r="G78" s="14">
        <v>0</v>
      </c>
      <c r="H78" s="37"/>
      <c r="I78" s="14"/>
      <c r="J78" s="123"/>
    </row>
    <row r="79" spans="1:12" ht="51" x14ac:dyDescent="0.25">
      <c r="A79" s="120"/>
      <c r="B79" s="121"/>
      <c r="C79" s="120"/>
      <c r="D79" s="28" t="s">
        <v>105</v>
      </c>
      <c r="E79" s="14"/>
      <c r="F79" s="14"/>
      <c r="G79" s="14"/>
      <c r="H79" s="37"/>
      <c r="I79" s="14"/>
      <c r="J79" s="123"/>
    </row>
    <row r="80" spans="1:12" ht="51" x14ac:dyDescent="0.25">
      <c r="A80" s="120"/>
      <c r="B80" s="121"/>
      <c r="C80" s="120"/>
      <c r="D80" s="28" t="s">
        <v>106</v>
      </c>
      <c r="E80" s="14">
        <v>0</v>
      </c>
      <c r="F80" s="14">
        <v>0</v>
      </c>
      <c r="G80" s="14">
        <v>0</v>
      </c>
      <c r="H80" s="37"/>
      <c r="I80" s="14"/>
      <c r="J80" s="124"/>
    </row>
    <row r="81" spans="1:11" x14ac:dyDescent="0.25">
      <c r="A81" s="120">
        <v>4</v>
      </c>
      <c r="B81" s="121" t="s">
        <v>47</v>
      </c>
      <c r="C81" s="120" t="s">
        <v>21</v>
      </c>
      <c r="D81" s="28" t="s">
        <v>14</v>
      </c>
      <c r="E81" s="30">
        <v>929</v>
      </c>
      <c r="F81" s="29">
        <f>F82</f>
        <v>929</v>
      </c>
      <c r="G81" s="14">
        <v>0</v>
      </c>
      <c r="H81" s="37"/>
      <c r="I81" s="30">
        <v>99</v>
      </c>
      <c r="J81" s="130"/>
      <c r="K81" s="27"/>
    </row>
    <row r="82" spans="1:11" x14ac:dyDescent="0.25">
      <c r="A82" s="120"/>
      <c r="B82" s="136"/>
      <c r="C82" s="120"/>
      <c r="D82" s="28" t="s">
        <v>22</v>
      </c>
      <c r="E82" s="30">
        <v>929</v>
      </c>
      <c r="F82" s="29">
        <v>929</v>
      </c>
      <c r="G82" s="14">
        <v>0</v>
      </c>
      <c r="H82" s="37"/>
      <c r="I82" s="30">
        <v>99</v>
      </c>
      <c r="J82" s="130"/>
    </row>
    <row r="83" spans="1:11" x14ac:dyDescent="0.25">
      <c r="A83" s="120"/>
      <c r="B83" s="136"/>
      <c r="C83" s="120"/>
      <c r="D83" s="28" t="s">
        <v>23</v>
      </c>
      <c r="E83" s="30">
        <v>0</v>
      </c>
      <c r="F83" s="14">
        <v>0</v>
      </c>
      <c r="G83" s="14">
        <v>0</v>
      </c>
      <c r="H83" s="37"/>
      <c r="I83" s="30"/>
      <c r="J83" s="130"/>
    </row>
    <row r="84" spans="1:11" x14ac:dyDescent="0.25">
      <c r="A84" s="120"/>
      <c r="B84" s="136"/>
      <c r="C84" s="120"/>
      <c r="D84" s="28" t="s">
        <v>30</v>
      </c>
      <c r="E84" s="14">
        <v>0</v>
      </c>
      <c r="F84" s="14">
        <v>0</v>
      </c>
      <c r="G84" s="14">
        <v>0</v>
      </c>
      <c r="H84" s="37"/>
      <c r="I84" s="14"/>
      <c r="J84" s="130"/>
    </row>
    <row r="85" spans="1:11" ht="51" x14ac:dyDescent="0.25">
      <c r="A85" s="120"/>
      <c r="B85" s="136"/>
      <c r="C85" s="120"/>
      <c r="D85" s="28" t="s">
        <v>105</v>
      </c>
      <c r="E85" s="14"/>
      <c r="F85" s="14"/>
      <c r="G85" s="14"/>
      <c r="H85" s="37"/>
      <c r="I85" s="14"/>
      <c r="J85" s="130"/>
    </row>
    <row r="86" spans="1:11" ht="51" x14ac:dyDescent="0.25">
      <c r="A86" s="120"/>
      <c r="B86" s="136"/>
      <c r="C86" s="120"/>
      <c r="D86" s="28" t="s">
        <v>106</v>
      </c>
      <c r="E86" s="14">
        <v>0</v>
      </c>
      <c r="F86" s="14">
        <v>0</v>
      </c>
      <c r="G86" s="14">
        <v>0</v>
      </c>
      <c r="H86" s="37"/>
      <c r="I86" s="14"/>
      <c r="J86" s="130"/>
      <c r="K86" s="27"/>
    </row>
    <row r="87" spans="1:11" x14ac:dyDescent="0.25">
      <c r="A87" s="120">
        <v>5</v>
      </c>
      <c r="B87" s="121" t="s">
        <v>48</v>
      </c>
      <c r="C87" s="120" t="s">
        <v>21</v>
      </c>
      <c r="D87" s="28" t="s">
        <v>14</v>
      </c>
      <c r="E87" s="30">
        <f>E88+E92</f>
        <v>1671.6000000000001</v>
      </c>
      <c r="F87" s="29">
        <f>F88</f>
        <v>1656.4</v>
      </c>
      <c r="G87" s="14">
        <v>0</v>
      </c>
      <c r="H87" s="37"/>
      <c r="I87" s="30">
        <v>99</v>
      </c>
      <c r="J87" s="122" t="s">
        <v>136</v>
      </c>
    </row>
    <row r="88" spans="1:11" x14ac:dyDescent="0.25">
      <c r="A88" s="120"/>
      <c r="B88" s="121"/>
      <c r="C88" s="120"/>
      <c r="D88" s="28" t="s">
        <v>22</v>
      </c>
      <c r="E88" s="30">
        <v>1656.4</v>
      </c>
      <c r="F88" s="29">
        <v>1656.4</v>
      </c>
      <c r="G88" s="14">
        <v>0</v>
      </c>
      <c r="H88" s="37"/>
      <c r="I88" s="30">
        <v>99</v>
      </c>
      <c r="J88" s="123"/>
    </row>
    <row r="89" spans="1:11" x14ac:dyDescent="0.25">
      <c r="A89" s="120"/>
      <c r="B89" s="121"/>
      <c r="C89" s="120"/>
      <c r="D89" s="28" t="s">
        <v>23</v>
      </c>
      <c r="E89" s="30">
        <v>0</v>
      </c>
      <c r="F89" s="14">
        <v>0</v>
      </c>
      <c r="G89" s="14">
        <v>0</v>
      </c>
      <c r="H89" s="37"/>
      <c r="I89" s="30"/>
      <c r="J89" s="123"/>
    </row>
    <row r="90" spans="1:11" x14ac:dyDescent="0.25">
      <c r="A90" s="120"/>
      <c r="B90" s="121"/>
      <c r="C90" s="120"/>
      <c r="D90" s="28" t="s">
        <v>30</v>
      </c>
      <c r="E90" s="14">
        <v>0</v>
      </c>
      <c r="F90" s="14">
        <v>0</v>
      </c>
      <c r="G90" s="14">
        <v>0</v>
      </c>
      <c r="H90" s="37"/>
      <c r="I90" s="14"/>
      <c r="J90" s="123"/>
    </row>
    <row r="91" spans="1:11" ht="51" x14ac:dyDescent="0.25">
      <c r="A91" s="120"/>
      <c r="B91" s="121"/>
      <c r="C91" s="120"/>
      <c r="D91" s="28" t="s">
        <v>105</v>
      </c>
      <c r="E91" s="14"/>
      <c r="F91" s="14"/>
      <c r="G91" s="14"/>
      <c r="H91" s="37"/>
      <c r="I91" s="14"/>
      <c r="J91" s="123"/>
    </row>
    <row r="92" spans="1:11" ht="51" x14ac:dyDescent="0.25">
      <c r="A92" s="120"/>
      <c r="B92" s="121"/>
      <c r="C92" s="120"/>
      <c r="D92" s="28" t="s">
        <v>106</v>
      </c>
      <c r="E92" s="14">
        <v>15.2</v>
      </c>
      <c r="F92" s="14">
        <v>0</v>
      </c>
      <c r="G92" s="14">
        <v>0</v>
      </c>
      <c r="H92" s="37"/>
      <c r="I92" s="14"/>
      <c r="J92" s="124"/>
    </row>
    <row r="93" spans="1:11" ht="15" x14ac:dyDescent="0.25">
      <c r="A93" s="133" t="s">
        <v>56</v>
      </c>
      <c r="B93" s="134"/>
      <c r="C93" s="134"/>
      <c r="D93" s="134"/>
      <c r="E93" s="134"/>
      <c r="F93" s="134"/>
      <c r="G93" s="134"/>
      <c r="H93" s="134"/>
      <c r="I93" s="134"/>
      <c r="J93" s="134"/>
    </row>
    <row r="94" spans="1:11" x14ac:dyDescent="0.25">
      <c r="A94" s="120">
        <v>1</v>
      </c>
      <c r="B94" s="121" t="s">
        <v>49</v>
      </c>
      <c r="C94" s="120" t="s">
        <v>21</v>
      </c>
      <c r="D94" s="28" t="s">
        <v>14</v>
      </c>
      <c r="E94" s="30">
        <v>32865.5</v>
      </c>
      <c r="F94" s="29">
        <f>F95</f>
        <v>32779.5</v>
      </c>
      <c r="G94" s="14">
        <v>0</v>
      </c>
      <c r="H94" s="37"/>
      <c r="I94" s="30">
        <v>99</v>
      </c>
      <c r="J94" s="122" t="s">
        <v>137</v>
      </c>
    </row>
    <row r="95" spans="1:11" x14ac:dyDescent="0.25">
      <c r="A95" s="120"/>
      <c r="B95" s="121"/>
      <c r="C95" s="120"/>
      <c r="D95" s="28" t="s">
        <v>22</v>
      </c>
      <c r="E95" s="30">
        <v>32865.5</v>
      </c>
      <c r="F95" s="29">
        <v>32779.5</v>
      </c>
      <c r="G95" s="14">
        <v>0</v>
      </c>
      <c r="H95" s="37"/>
      <c r="I95" s="30">
        <v>99</v>
      </c>
      <c r="J95" s="123"/>
    </row>
    <row r="96" spans="1:11" x14ac:dyDescent="0.25">
      <c r="A96" s="120"/>
      <c r="B96" s="121"/>
      <c r="C96" s="120"/>
      <c r="D96" s="28" t="s">
        <v>23</v>
      </c>
      <c r="E96" s="30">
        <v>0</v>
      </c>
      <c r="F96" s="14">
        <v>0</v>
      </c>
      <c r="G96" s="14">
        <v>0</v>
      </c>
      <c r="H96" s="37"/>
      <c r="I96" s="30"/>
      <c r="J96" s="123"/>
    </row>
    <row r="97" spans="1:10" x14ac:dyDescent="0.25">
      <c r="A97" s="120"/>
      <c r="B97" s="121"/>
      <c r="C97" s="120"/>
      <c r="D97" s="28" t="s">
        <v>30</v>
      </c>
      <c r="E97" s="14">
        <v>0</v>
      </c>
      <c r="F97" s="14">
        <v>0</v>
      </c>
      <c r="G97" s="14">
        <v>0</v>
      </c>
      <c r="H97" s="37"/>
      <c r="I97" s="14"/>
      <c r="J97" s="123"/>
    </row>
    <row r="98" spans="1:10" ht="51" x14ac:dyDescent="0.25">
      <c r="A98" s="120"/>
      <c r="B98" s="121"/>
      <c r="C98" s="120"/>
      <c r="D98" s="28" t="s">
        <v>105</v>
      </c>
      <c r="E98" s="14">
        <v>0</v>
      </c>
      <c r="F98" s="14">
        <v>0</v>
      </c>
      <c r="G98" s="14">
        <v>0</v>
      </c>
      <c r="H98" s="37"/>
      <c r="I98" s="14"/>
      <c r="J98" s="124"/>
    </row>
    <row r="99" spans="1:10" x14ac:dyDescent="0.25">
      <c r="A99" s="31"/>
      <c r="B99" s="32"/>
      <c r="C99" s="32"/>
      <c r="D99" s="32"/>
      <c r="E99" s="33"/>
      <c r="F99" s="33"/>
      <c r="G99" s="34"/>
      <c r="H99" s="35"/>
      <c r="I99" s="36"/>
      <c r="J99" s="35"/>
    </row>
    <row r="100" spans="1:10" x14ac:dyDescent="0.25">
      <c r="A100" s="31"/>
      <c r="B100" s="32"/>
      <c r="C100" s="32"/>
      <c r="D100" s="32"/>
      <c r="E100" s="33"/>
      <c r="F100" s="33"/>
      <c r="G100" s="34"/>
      <c r="H100" s="35"/>
      <c r="I100" s="36"/>
      <c r="J100" s="35"/>
    </row>
    <row r="101" spans="1:10" x14ac:dyDescent="0.25">
      <c r="A101" s="31"/>
      <c r="B101" s="32"/>
      <c r="C101" s="32"/>
      <c r="D101" s="32"/>
      <c r="E101" s="33"/>
      <c r="F101" s="33"/>
      <c r="G101" s="34"/>
      <c r="H101" s="35"/>
      <c r="I101" s="36"/>
      <c r="J101" s="35"/>
    </row>
    <row r="102" spans="1:10" x14ac:dyDescent="0.25">
      <c r="A102" s="31"/>
      <c r="B102" s="32"/>
      <c r="C102" s="32"/>
      <c r="D102" s="32"/>
      <c r="E102" s="33"/>
      <c r="F102" s="33"/>
      <c r="G102" s="34"/>
      <c r="H102" s="35"/>
      <c r="I102" s="36"/>
      <c r="J102" s="35"/>
    </row>
    <row r="103" spans="1:10" x14ac:dyDescent="0.25">
      <c r="A103" s="31"/>
      <c r="B103" s="32"/>
      <c r="C103" s="32"/>
      <c r="D103" s="32"/>
      <c r="E103" s="33"/>
      <c r="F103" s="33"/>
      <c r="G103" s="34"/>
      <c r="H103" s="35"/>
      <c r="I103" s="36"/>
      <c r="J103" s="35"/>
    </row>
    <row r="104" spans="1:10" x14ac:dyDescent="0.25">
      <c r="A104" s="31"/>
      <c r="B104" s="32"/>
      <c r="C104" s="32"/>
      <c r="D104" s="32"/>
      <c r="E104" s="33"/>
      <c r="F104" s="33"/>
      <c r="G104" s="34"/>
      <c r="H104" s="35"/>
      <c r="I104" s="36"/>
      <c r="J104" s="35"/>
    </row>
    <row r="105" spans="1:10" x14ac:dyDescent="0.25">
      <c r="A105" s="31"/>
      <c r="B105" s="32"/>
      <c r="C105" s="32"/>
      <c r="D105" s="32"/>
      <c r="E105" s="33"/>
      <c r="F105" s="33"/>
      <c r="G105" s="34"/>
      <c r="H105" s="35"/>
      <c r="I105" s="36"/>
      <c r="J105" s="35"/>
    </row>
    <row r="106" spans="1:10" x14ac:dyDescent="0.25">
      <c r="A106" s="31"/>
      <c r="B106" s="32"/>
      <c r="C106" s="32"/>
      <c r="D106" s="32"/>
      <c r="E106" s="33"/>
      <c r="F106" s="33"/>
      <c r="G106" s="34"/>
      <c r="H106" s="35"/>
      <c r="I106" s="36"/>
      <c r="J106" s="35"/>
    </row>
    <row r="107" spans="1:10" x14ac:dyDescent="0.25">
      <c r="A107" s="31"/>
      <c r="B107" s="32"/>
      <c r="C107" s="32"/>
      <c r="D107" s="32"/>
      <c r="E107" s="33"/>
      <c r="F107" s="33"/>
      <c r="G107" s="34"/>
      <c r="H107" s="35"/>
      <c r="I107" s="36"/>
      <c r="J107" s="35"/>
    </row>
  </sheetData>
  <mergeCells count="80">
    <mergeCell ref="A94:A98"/>
    <mergeCell ref="B94:B98"/>
    <mergeCell ref="C94:C98"/>
    <mergeCell ref="J94:J98"/>
    <mergeCell ref="A12:J12"/>
    <mergeCell ref="A23:J23"/>
    <mergeCell ref="A34:J34"/>
    <mergeCell ref="A40:J40"/>
    <mergeCell ref="A46:J46"/>
    <mergeCell ref="A62:J62"/>
    <mergeCell ref="A93:J93"/>
    <mergeCell ref="A81:A86"/>
    <mergeCell ref="B81:B86"/>
    <mergeCell ref="C81:C86"/>
    <mergeCell ref="J81:J86"/>
    <mergeCell ref="A87:A92"/>
    <mergeCell ref="B87:B92"/>
    <mergeCell ref="C87:C92"/>
    <mergeCell ref="J87:J92"/>
    <mergeCell ref="A69:A74"/>
    <mergeCell ref="B69:B74"/>
    <mergeCell ref="C69:C74"/>
    <mergeCell ref="J69:J74"/>
    <mergeCell ref="A75:A80"/>
    <mergeCell ref="B75:B80"/>
    <mergeCell ref="C75:C80"/>
    <mergeCell ref="J75:J80"/>
    <mergeCell ref="A57:A61"/>
    <mergeCell ref="B57:B61"/>
    <mergeCell ref="C57:C61"/>
    <mergeCell ref="J57:J61"/>
    <mergeCell ref="A63:A68"/>
    <mergeCell ref="B63:B68"/>
    <mergeCell ref="C63:C68"/>
    <mergeCell ref="J63:J68"/>
    <mergeCell ref="A47:A51"/>
    <mergeCell ref="B47:B51"/>
    <mergeCell ref="C47:C51"/>
    <mergeCell ref="J47:J51"/>
    <mergeCell ref="A52:A56"/>
    <mergeCell ref="B52:B56"/>
    <mergeCell ref="C52:C56"/>
    <mergeCell ref="J52:J56"/>
    <mergeCell ref="A35:A39"/>
    <mergeCell ref="B35:B39"/>
    <mergeCell ref="C35:C39"/>
    <mergeCell ref="J35:J39"/>
    <mergeCell ref="A41:A45"/>
    <mergeCell ref="B41:B45"/>
    <mergeCell ref="C41:C45"/>
    <mergeCell ref="J41:J45"/>
    <mergeCell ref="F3:I4"/>
    <mergeCell ref="C2:C4"/>
    <mergeCell ref="B2:B4"/>
    <mergeCell ref="A2:A4"/>
    <mergeCell ref="D2:D4"/>
    <mergeCell ref="E3:E4"/>
    <mergeCell ref="E2:I2"/>
    <mergeCell ref="A13:A17"/>
    <mergeCell ref="B13:B17"/>
    <mergeCell ref="C13:C17"/>
    <mergeCell ref="A29:A33"/>
    <mergeCell ref="B29:B33"/>
    <mergeCell ref="C29:C33"/>
    <mergeCell ref="J2:J4"/>
    <mergeCell ref="J29:J33"/>
    <mergeCell ref="A1:J1"/>
    <mergeCell ref="A24:A28"/>
    <mergeCell ref="B24:B28"/>
    <mergeCell ref="C24:C28"/>
    <mergeCell ref="J6:J11"/>
    <mergeCell ref="J13:J17"/>
    <mergeCell ref="J18:J22"/>
    <mergeCell ref="J24:J28"/>
    <mergeCell ref="A6:A11"/>
    <mergeCell ref="B6:B11"/>
    <mergeCell ref="C6:C11"/>
    <mergeCell ref="A18:A22"/>
    <mergeCell ref="B18:B22"/>
    <mergeCell ref="C18:C22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21" workbookViewId="0">
      <selection activeCell="A7" sqref="A7:G11"/>
    </sheetView>
  </sheetViews>
  <sheetFormatPr defaultRowHeight="15" x14ac:dyDescent="0.25"/>
  <cols>
    <col min="1" max="1" width="4.140625" customWidth="1"/>
    <col min="2" max="2" width="32.28515625" customWidth="1"/>
    <col min="3" max="3" width="9" customWidth="1"/>
    <col min="4" max="4" width="9.28515625" customWidth="1"/>
    <col min="5" max="5" width="7.85546875" customWidth="1"/>
    <col min="6" max="6" width="8.42578125" customWidth="1"/>
    <col min="7" max="7" width="12.140625" customWidth="1"/>
    <col min="8" max="8" width="9.5703125" customWidth="1"/>
  </cols>
  <sheetData>
    <row r="1" spans="1:7" ht="15.75" customHeight="1" x14ac:dyDescent="0.25">
      <c r="A1" s="143"/>
      <c r="B1" s="144"/>
      <c r="C1" s="144"/>
      <c r="D1" s="144"/>
      <c r="E1" s="144"/>
      <c r="F1" s="144"/>
      <c r="G1" s="144"/>
    </row>
    <row r="2" spans="1:7" ht="35.25" customHeight="1" x14ac:dyDescent="0.25">
      <c r="A2" s="140" t="s">
        <v>128</v>
      </c>
      <c r="B2" s="109"/>
      <c r="C2" s="109"/>
      <c r="D2" s="109"/>
      <c r="E2" s="109"/>
      <c r="F2" s="109"/>
      <c r="G2" s="109"/>
    </row>
    <row r="3" spans="1:7" ht="15.75" customHeight="1" x14ac:dyDescent="0.25">
      <c r="A3" s="128" t="s">
        <v>0</v>
      </c>
      <c r="B3" s="116" t="s">
        <v>28</v>
      </c>
      <c r="C3" s="116" t="s">
        <v>24</v>
      </c>
      <c r="D3" s="116" t="s">
        <v>25</v>
      </c>
      <c r="E3" s="150" t="s">
        <v>26</v>
      </c>
      <c r="F3" s="116" t="s">
        <v>31</v>
      </c>
      <c r="G3" s="116" t="s">
        <v>32</v>
      </c>
    </row>
    <row r="4" spans="1:7" x14ac:dyDescent="0.25">
      <c r="A4" s="128"/>
      <c r="B4" s="116"/>
      <c r="C4" s="116"/>
      <c r="D4" s="116"/>
      <c r="E4" s="150"/>
      <c r="F4" s="116"/>
      <c r="G4" s="116"/>
    </row>
    <row r="5" spans="1:7" ht="3" customHeight="1" x14ac:dyDescent="0.25">
      <c r="A5" s="149"/>
      <c r="B5" s="148"/>
      <c r="C5" s="148"/>
      <c r="D5" s="116"/>
      <c r="E5" s="151"/>
      <c r="F5" s="148"/>
      <c r="G5" s="148"/>
    </row>
    <row r="6" spans="1:7" ht="14.25" customHeight="1" x14ac:dyDescent="0.25">
      <c r="A6" s="13" t="s">
        <v>15</v>
      </c>
      <c r="B6" s="12">
        <v>2</v>
      </c>
      <c r="C6" s="12">
        <v>3</v>
      </c>
      <c r="D6" s="11">
        <v>4</v>
      </c>
      <c r="E6" s="12">
        <v>5</v>
      </c>
      <c r="F6" s="12">
        <v>6</v>
      </c>
      <c r="G6" s="12">
        <v>7</v>
      </c>
    </row>
    <row r="7" spans="1:7" ht="15.75" customHeight="1" x14ac:dyDescent="0.25">
      <c r="A7" s="155" t="s">
        <v>129</v>
      </c>
      <c r="B7" s="156"/>
      <c r="C7" s="156"/>
      <c r="D7" s="156"/>
      <c r="E7" s="156"/>
      <c r="F7" s="156"/>
      <c r="G7" s="157"/>
    </row>
    <row r="8" spans="1:7" ht="26.25" customHeight="1" x14ac:dyDescent="0.25">
      <c r="A8" s="158"/>
      <c r="B8" s="159"/>
      <c r="C8" s="159"/>
      <c r="D8" s="159"/>
      <c r="E8" s="159"/>
      <c r="F8" s="159"/>
      <c r="G8" s="160"/>
    </row>
    <row r="9" spans="1:7" ht="47.25" hidden="1" customHeight="1" x14ac:dyDescent="0.25">
      <c r="A9" s="158"/>
      <c r="B9" s="159"/>
      <c r="C9" s="159"/>
      <c r="D9" s="159"/>
      <c r="E9" s="159"/>
      <c r="F9" s="159"/>
      <c r="G9" s="160"/>
    </row>
    <row r="10" spans="1:7" ht="31.5" hidden="1" customHeight="1" x14ac:dyDescent="0.25">
      <c r="A10" s="158"/>
      <c r="B10" s="159"/>
      <c r="C10" s="159"/>
      <c r="D10" s="159"/>
      <c r="E10" s="159"/>
      <c r="F10" s="159"/>
      <c r="G10" s="160"/>
    </row>
    <row r="11" spans="1:7" ht="31.5" hidden="1" customHeight="1" x14ac:dyDescent="0.25">
      <c r="A11" s="161"/>
      <c r="B11" s="140"/>
      <c r="C11" s="140"/>
      <c r="D11" s="140"/>
      <c r="E11" s="140"/>
      <c r="F11" s="140"/>
      <c r="G11" s="162"/>
    </row>
    <row r="12" spans="1:7" ht="15.75" customHeight="1" x14ac:dyDescent="0.25">
      <c r="A12" s="152" t="s">
        <v>130</v>
      </c>
      <c r="B12" s="153"/>
      <c r="C12" s="153"/>
      <c r="D12" s="153"/>
      <c r="E12" s="153"/>
      <c r="F12" s="153"/>
      <c r="G12" s="154"/>
    </row>
    <row r="13" spans="1:7" ht="30" x14ac:dyDescent="0.25">
      <c r="A13" s="71" t="s">
        <v>16</v>
      </c>
      <c r="B13" s="41" t="s">
        <v>59</v>
      </c>
      <c r="C13" s="72">
        <v>1</v>
      </c>
      <c r="D13" s="73">
        <v>0.99</v>
      </c>
      <c r="E13" s="74">
        <v>0.98</v>
      </c>
      <c r="F13" s="75" t="s">
        <v>171</v>
      </c>
      <c r="G13" s="75">
        <f>C13/D13</f>
        <v>1.0101010101010102</v>
      </c>
    </row>
    <row r="14" spans="1:7" ht="24.75" customHeight="1" x14ac:dyDescent="0.25">
      <c r="A14" s="137" t="s">
        <v>138</v>
      </c>
      <c r="B14" s="138"/>
      <c r="C14" s="138"/>
      <c r="D14" s="138"/>
      <c r="E14" s="138"/>
      <c r="F14" s="138"/>
      <c r="G14" s="139"/>
    </row>
    <row r="15" spans="1:7" ht="45" x14ac:dyDescent="0.25">
      <c r="A15" s="71" t="s">
        <v>16</v>
      </c>
      <c r="B15" s="41" t="s">
        <v>60</v>
      </c>
      <c r="C15" s="76">
        <v>1.06</v>
      </c>
      <c r="D15" s="77">
        <v>1</v>
      </c>
      <c r="E15" s="76">
        <v>0.99</v>
      </c>
      <c r="F15" s="78" t="s">
        <v>171</v>
      </c>
      <c r="G15" s="78">
        <f>C15/D15</f>
        <v>1.06</v>
      </c>
    </row>
    <row r="16" spans="1:7" ht="24.75" customHeight="1" x14ac:dyDescent="0.25">
      <c r="A16" s="137" t="s">
        <v>110</v>
      </c>
      <c r="B16" s="138"/>
      <c r="C16" s="138"/>
      <c r="D16" s="138"/>
      <c r="E16" s="138"/>
      <c r="F16" s="138"/>
      <c r="G16" s="139"/>
    </row>
    <row r="17" spans="1:7" ht="45" x14ac:dyDescent="0.25">
      <c r="A17" s="71" t="s">
        <v>16</v>
      </c>
      <c r="B17" s="41" t="s">
        <v>61</v>
      </c>
      <c r="C17" s="79">
        <v>0.8</v>
      </c>
      <c r="D17" s="79">
        <v>0.99</v>
      </c>
      <c r="E17" s="79">
        <v>0.99</v>
      </c>
      <c r="F17" s="80" t="s">
        <v>171</v>
      </c>
      <c r="G17" s="80">
        <f>C17/D17</f>
        <v>0.80808080808080818</v>
      </c>
    </row>
    <row r="18" spans="1:7" ht="24.75" customHeight="1" x14ac:dyDescent="0.25">
      <c r="A18" s="137" t="s">
        <v>139</v>
      </c>
      <c r="B18" s="138"/>
      <c r="C18" s="138"/>
      <c r="D18" s="138"/>
      <c r="E18" s="138"/>
      <c r="F18" s="138"/>
      <c r="G18" s="139"/>
    </row>
    <row r="19" spans="1:7" ht="30" x14ac:dyDescent="0.25">
      <c r="A19" s="71" t="s">
        <v>16</v>
      </c>
      <c r="B19" s="41" t="s">
        <v>62</v>
      </c>
      <c r="C19" s="76">
        <v>1.06</v>
      </c>
      <c r="D19" s="77">
        <v>1</v>
      </c>
      <c r="E19" s="76">
        <v>0.97</v>
      </c>
      <c r="F19" s="78" t="s">
        <v>171</v>
      </c>
      <c r="G19" s="78">
        <f>C19/D19</f>
        <v>1.06</v>
      </c>
    </row>
    <row r="20" spans="1:7" ht="24.75" customHeight="1" x14ac:dyDescent="0.25">
      <c r="A20" s="137" t="s">
        <v>140</v>
      </c>
      <c r="B20" s="138"/>
      <c r="C20" s="138"/>
      <c r="D20" s="138"/>
      <c r="E20" s="138"/>
      <c r="F20" s="138"/>
      <c r="G20" s="139"/>
    </row>
    <row r="21" spans="1:7" ht="60" x14ac:dyDescent="0.25">
      <c r="A21" s="71" t="s">
        <v>16</v>
      </c>
      <c r="B21" s="81" t="s">
        <v>63</v>
      </c>
      <c r="C21" s="76">
        <v>0</v>
      </c>
      <c r="D21" s="76">
        <v>0</v>
      </c>
      <c r="E21" s="76">
        <v>0</v>
      </c>
      <c r="F21" s="78" t="s">
        <v>171</v>
      </c>
      <c r="G21" s="78">
        <v>0</v>
      </c>
    </row>
    <row r="22" spans="1:7" ht="30" x14ac:dyDescent="0.25">
      <c r="A22" s="71" t="s">
        <v>17</v>
      </c>
      <c r="B22" s="81" t="s">
        <v>64</v>
      </c>
      <c r="C22" s="76">
        <v>2.4</v>
      </c>
      <c r="D22" s="76">
        <v>1</v>
      </c>
      <c r="E22" s="76">
        <v>1</v>
      </c>
      <c r="F22" s="78" t="s">
        <v>171</v>
      </c>
      <c r="G22" s="78">
        <f>C22/D22</f>
        <v>2.4</v>
      </c>
    </row>
    <row r="23" spans="1:7" ht="60" x14ac:dyDescent="0.25">
      <c r="A23" s="71" t="s">
        <v>18</v>
      </c>
      <c r="B23" s="81" t="s">
        <v>65</v>
      </c>
      <c r="C23" s="76">
        <v>0</v>
      </c>
      <c r="D23" s="78">
        <v>0</v>
      </c>
      <c r="E23" s="78">
        <v>0</v>
      </c>
      <c r="F23" s="78" t="s">
        <v>171</v>
      </c>
      <c r="G23" s="78">
        <v>0</v>
      </c>
    </row>
    <row r="24" spans="1:7" ht="24.75" customHeight="1" x14ac:dyDescent="0.25">
      <c r="A24" s="137" t="s">
        <v>116</v>
      </c>
      <c r="B24" s="138"/>
      <c r="C24" s="138"/>
      <c r="D24" s="138"/>
      <c r="E24" s="138"/>
      <c r="F24" s="138"/>
      <c r="G24" s="139"/>
    </row>
    <row r="25" spans="1:7" ht="60" x14ac:dyDescent="0.25">
      <c r="A25" s="71" t="s">
        <v>16</v>
      </c>
      <c r="B25" s="81" t="s">
        <v>66</v>
      </c>
      <c r="C25" s="76">
        <v>1</v>
      </c>
      <c r="D25" s="76">
        <v>0.99</v>
      </c>
      <c r="E25" s="76">
        <v>0.97</v>
      </c>
      <c r="F25" s="78" t="s">
        <v>171</v>
      </c>
      <c r="G25" s="78">
        <f>C25/D25</f>
        <v>1.0101010101010102</v>
      </c>
    </row>
    <row r="26" spans="1:7" ht="24.75" customHeight="1" x14ac:dyDescent="0.25">
      <c r="A26" s="137" t="s">
        <v>141</v>
      </c>
      <c r="B26" s="138"/>
      <c r="C26" s="138"/>
      <c r="D26" s="138"/>
      <c r="E26" s="138"/>
      <c r="F26" s="138"/>
      <c r="G26" s="139"/>
    </row>
    <row r="27" spans="1:7" ht="45" x14ac:dyDescent="0.25">
      <c r="A27" s="71" t="s">
        <v>16</v>
      </c>
      <c r="B27" s="81" t="s">
        <v>67</v>
      </c>
      <c r="C27" s="76">
        <v>1.05</v>
      </c>
      <c r="D27" s="76">
        <v>0.98</v>
      </c>
      <c r="E27" s="76">
        <v>0.98</v>
      </c>
      <c r="F27" s="78" t="s">
        <v>171</v>
      </c>
      <c r="G27" s="78">
        <f>C27/D27</f>
        <v>1.0714285714285714</v>
      </c>
    </row>
    <row r="28" spans="1:7" ht="31.5" hidden="1" customHeight="1" x14ac:dyDescent="0.25">
      <c r="A28" s="71">
        <v>5</v>
      </c>
      <c r="B28" s="82" t="s">
        <v>29</v>
      </c>
      <c r="C28" s="72">
        <v>1.38</v>
      </c>
      <c r="D28" s="72">
        <v>1</v>
      </c>
      <c r="E28" s="75">
        <v>1</v>
      </c>
      <c r="F28" s="75">
        <v>1.38</v>
      </c>
      <c r="G28" s="75">
        <v>1.38</v>
      </c>
    </row>
    <row r="29" spans="1:7" ht="31.5" hidden="1" customHeight="1" x14ac:dyDescent="0.25">
      <c r="A29" s="145" t="s">
        <v>27</v>
      </c>
      <c r="B29" s="146"/>
      <c r="C29" s="146"/>
      <c r="D29" s="146"/>
      <c r="E29" s="147"/>
      <c r="F29" s="83">
        <v>4.4800000000000004</v>
      </c>
      <c r="G29" s="84">
        <v>4.4800000000000004</v>
      </c>
    </row>
    <row r="30" spans="1:7" ht="31.5" customHeight="1" x14ac:dyDescent="0.25">
      <c r="A30" s="145" t="s">
        <v>27</v>
      </c>
      <c r="B30" s="146"/>
      <c r="C30" s="146"/>
      <c r="D30" s="146"/>
      <c r="E30" s="147"/>
      <c r="F30" s="85" t="s">
        <v>171</v>
      </c>
      <c r="G30" s="85">
        <f>(G13+G15+G17+G19+G22+G25+G27)/7</f>
        <v>1.2028159142444856</v>
      </c>
    </row>
    <row r="31" spans="1:7" ht="15.75" x14ac:dyDescent="0.25">
      <c r="A31" s="86"/>
      <c r="B31" s="86"/>
      <c r="C31" s="86"/>
      <c r="D31" s="86"/>
      <c r="E31" s="86"/>
      <c r="F31" s="86"/>
      <c r="G31" s="86"/>
    </row>
    <row r="32" spans="1:7" ht="74.25" customHeight="1" x14ac:dyDescent="0.25">
      <c r="A32" s="141" t="s">
        <v>172</v>
      </c>
      <c r="B32" s="142"/>
      <c r="C32" s="142"/>
      <c r="D32" s="142"/>
      <c r="E32" s="142"/>
      <c r="F32" s="142"/>
      <c r="G32" s="142"/>
    </row>
    <row r="33" spans="1:7" ht="31.5" customHeight="1" x14ac:dyDescent="0.25">
      <c r="A33" s="40"/>
      <c r="B33" s="40"/>
      <c r="C33" s="40"/>
      <c r="D33" s="40"/>
      <c r="E33" s="40"/>
      <c r="F33" s="40"/>
      <c r="G33" s="40"/>
    </row>
    <row r="34" spans="1:7" ht="47.25" hidden="1" customHeight="1" x14ac:dyDescent="0.25">
      <c r="A34" s="40"/>
      <c r="B34" s="40"/>
      <c r="C34" s="40"/>
      <c r="D34" s="40"/>
      <c r="E34" s="40"/>
      <c r="F34" s="40"/>
      <c r="G34" s="40"/>
    </row>
    <row r="35" spans="1:7" ht="31.5" hidden="1" customHeight="1" x14ac:dyDescent="0.25">
      <c r="A35" s="40"/>
      <c r="B35" s="40"/>
      <c r="C35" s="40"/>
      <c r="D35" s="40"/>
      <c r="E35" s="40"/>
      <c r="F35" s="40"/>
      <c r="G35" s="40"/>
    </row>
    <row r="36" spans="1:7" ht="362.25" hidden="1" customHeight="1" x14ac:dyDescent="0.25">
      <c r="A36" s="40"/>
      <c r="B36" s="40"/>
      <c r="C36" s="40"/>
      <c r="D36" s="40"/>
      <c r="E36" s="40"/>
      <c r="F36" s="40"/>
      <c r="G36" s="40"/>
    </row>
    <row r="37" spans="1:7" ht="15.75" customHeight="1" x14ac:dyDescent="0.25">
      <c r="A37" s="40"/>
      <c r="B37" s="40"/>
      <c r="C37" s="40"/>
      <c r="D37" s="40"/>
      <c r="E37" s="40"/>
      <c r="F37" s="40"/>
      <c r="G37" s="40"/>
    </row>
    <row r="38" spans="1:7" ht="38.25" customHeight="1" x14ac:dyDescent="0.25">
      <c r="A38" s="40"/>
      <c r="B38" s="40"/>
      <c r="C38" s="40"/>
      <c r="D38" s="40"/>
      <c r="E38" s="40"/>
      <c r="F38" s="40"/>
      <c r="G38" s="40"/>
    </row>
    <row r="39" spans="1:7" ht="47.25" hidden="1" customHeight="1" x14ac:dyDescent="0.25">
      <c r="A39" s="40"/>
      <c r="B39" s="40"/>
      <c r="C39" s="40"/>
      <c r="D39" s="40"/>
      <c r="E39" s="40"/>
      <c r="F39" s="40"/>
      <c r="G39" s="40"/>
    </row>
    <row r="40" spans="1:7" ht="31.5" hidden="1" customHeight="1" x14ac:dyDescent="0.25">
      <c r="A40" s="40"/>
      <c r="B40" s="40"/>
      <c r="C40" s="40"/>
      <c r="D40" s="40"/>
      <c r="E40" s="40"/>
      <c r="F40" s="40"/>
      <c r="G40" s="40"/>
    </row>
    <row r="41" spans="1:7" ht="31.5" hidden="1" customHeight="1" x14ac:dyDescent="0.25">
      <c r="A41" s="40"/>
      <c r="B41" s="40"/>
      <c r="C41" s="40"/>
      <c r="D41" s="40"/>
      <c r="E41" s="40"/>
      <c r="F41" s="40"/>
      <c r="G41" s="40"/>
    </row>
    <row r="42" spans="1:7" ht="15.75" customHeight="1" x14ac:dyDescent="0.25">
      <c r="A42" s="40"/>
      <c r="B42" s="40"/>
      <c r="C42" s="40"/>
      <c r="D42" s="40"/>
      <c r="E42" s="40"/>
      <c r="F42" s="40"/>
      <c r="G42" s="40"/>
    </row>
    <row r="43" spans="1:7" ht="32.25" customHeight="1" x14ac:dyDescent="0.25">
      <c r="A43" s="40"/>
      <c r="B43" s="40"/>
      <c r="C43" s="40"/>
      <c r="D43" s="40"/>
      <c r="E43" s="40"/>
      <c r="F43" s="40"/>
      <c r="G43" s="40"/>
    </row>
    <row r="44" spans="1:7" ht="47.25" hidden="1" customHeight="1" x14ac:dyDescent="0.25">
      <c r="A44" s="40"/>
      <c r="B44" s="40"/>
      <c r="C44" s="40"/>
      <c r="D44" s="40"/>
      <c r="E44" s="40"/>
      <c r="F44" s="40"/>
      <c r="G44" s="40"/>
    </row>
    <row r="45" spans="1:7" ht="31.5" hidden="1" customHeight="1" x14ac:dyDescent="0.25">
      <c r="A45" s="40"/>
      <c r="B45" s="40"/>
      <c r="C45" s="40"/>
      <c r="D45" s="40"/>
      <c r="E45" s="40"/>
      <c r="F45" s="40"/>
      <c r="G45" s="40"/>
    </row>
    <row r="46" spans="1:7" ht="31.5" hidden="1" customHeight="1" x14ac:dyDescent="0.25">
      <c r="A46" s="40"/>
      <c r="B46" s="40"/>
      <c r="C46" s="40"/>
      <c r="D46" s="40"/>
      <c r="E46" s="40"/>
      <c r="F46" s="40"/>
      <c r="G46" s="40"/>
    </row>
    <row r="47" spans="1:7" ht="15.75" customHeight="1" x14ac:dyDescent="0.25">
      <c r="A47" s="40"/>
      <c r="B47" s="40"/>
      <c r="C47" s="40"/>
      <c r="D47" s="40"/>
      <c r="E47" s="40"/>
      <c r="F47" s="40"/>
      <c r="G47" s="40"/>
    </row>
    <row r="48" spans="1:7" ht="27" customHeight="1" x14ac:dyDescent="0.25">
      <c r="A48" s="40"/>
      <c r="B48" s="40"/>
      <c r="C48" s="40"/>
      <c r="D48" s="40"/>
      <c r="E48" s="40"/>
      <c r="F48" s="40"/>
      <c r="G48" s="40"/>
    </row>
    <row r="49" spans="1:8" ht="47.25" hidden="1" customHeight="1" thickBot="1" x14ac:dyDescent="0.3">
      <c r="A49" s="40"/>
      <c r="B49" s="40"/>
      <c r="C49" s="40"/>
      <c r="D49" s="40"/>
      <c r="E49" s="40"/>
      <c r="F49" s="40"/>
      <c r="G49" s="40"/>
    </row>
    <row r="50" spans="1:8" ht="31.5" hidden="1" customHeight="1" thickBot="1" x14ac:dyDescent="0.3">
      <c r="A50" s="40"/>
      <c r="B50" s="40"/>
      <c r="C50" s="40"/>
      <c r="D50" s="40"/>
      <c r="E50" s="40"/>
      <c r="F50" s="40"/>
      <c r="G50" s="40"/>
    </row>
    <row r="51" spans="1:8" ht="32.25" hidden="1" customHeight="1" thickBot="1" x14ac:dyDescent="0.3"/>
    <row r="52" spans="1:8" ht="41.25" customHeight="1" x14ac:dyDescent="0.25"/>
    <row r="53" spans="1:8" ht="44.25" customHeight="1" x14ac:dyDescent="0.25"/>
    <row r="54" spans="1:8" ht="40.5" customHeight="1" x14ac:dyDescent="0.25"/>
    <row r="55" spans="1:8" ht="35.25" customHeight="1" x14ac:dyDescent="0.25"/>
    <row r="56" spans="1:8" ht="32.25" customHeight="1" x14ac:dyDescent="0.25"/>
    <row r="57" spans="1:8" s="9" customFormat="1" ht="30" customHeight="1" x14ac:dyDescent="0.25">
      <c r="A57"/>
      <c r="B57"/>
      <c r="C57"/>
      <c r="D57"/>
      <c r="E57"/>
      <c r="F57"/>
      <c r="G57"/>
      <c r="H57" s="10"/>
    </row>
  </sheetData>
  <mergeCells count="20">
    <mergeCell ref="A32:G32"/>
    <mergeCell ref="A1:G1"/>
    <mergeCell ref="A30:E30"/>
    <mergeCell ref="A29:E29"/>
    <mergeCell ref="F3:F5"/>
    <mergeCell ref="G3:G5"/>
    <mergeCell ref="A3:A5"/>
    <mergeCell ref="B3:B5"/>
    <mergeCell ref="C3:C5"/>
    <mergeCell ref="D3:D5"/>
    <mergeCell ref="E3:E5"/>
    <mergeCell ref="A12:G12"/>
    <mergeCell ref="A14:G14"/>
    <mergeCell ref="A16:G16"/>
    <mergeCell ref="A18:G18"/>
    <mergeCell ref="A20:G20"/>
    <mergeCell ref="A2:G2"/>
    <mergeCell ref="A24:G24"/>
    <mergeCell ref="A26:G26"/>
    <mergeCell ref="A7:G11"/>
  </mergeCells>
  <conditionalFormatting sqref="A28 A13:A15 A17 A19">
    <cfRule type="cellIs" dxfId="5" priority="7" operator="greaterThan">
      <formula>1</formula>
    </cfRule>
  </conditionalFormatting>
  <conditionalFormatting sqref="A16">
    <cfRule type="cellIs" dxfId="4" priority="5" operator="greaterThan">
      <formula>1</formula>
    </cfRule>
  </conditionalFormatting>
  <conditionalFormatting sqref="A18">
    <cfRule type="cellIs" dxfId="3" priority="4" operator="greaterThan">
      <formula>1</formula>
    </cfRule>
  </conditionalFormatting>
  <conditionalFormatting sqref="A20:A23">
    <cfRule type="cellIs" dxfId="2" priority="3" operator="greaterThan">
      <formula>1</formula>
    </cfRule>
  </conditionalFormatting>
  <conditionalFormatting sqref="A24:A25 A27">
    <cfRule type="cellIs" dxfId="1" priority="2" operator="greaterThan">
      <formula>1</formula>
    </cfRule>
  </conditionalFormatting>
  <conditionalFormatting sqref="A26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 Эффективность (годовой отчет)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k47-5</cp:lastModifiedBy>
  <cp:lastPrinted>2021-02-11T03:34:22Z</cp:lastPrinted>
  <dcterms:created xsi:type="dcterms:W3CDTF">2017-07-18T05:54:07Z</dcterms:created>
  <dcterms:modified xsi:type="dcterms:W3CDTF">2021-02-11T07:11:34Z</dcterms:modified>
</cp:coreProperties>
</file>