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705" windowWidth="14220" windowHeight="6450" activeTab="3"/>
  </bookViews>
  <sheets>
    <sheet name="Показатели" sheetId="1" r:id="rId1"/>
    <sheet name="степень выполн. осн.мероприят" sheetId="8" r:id="rId2"/>
    <sheet name="Финансирование" sheetId="2" r:id="rId3"/>
    <sheet name="Эффективность" sheetId="9" r:id="rId4"/>
  </sheets>
  <definedNames>
    <definedName name="_Hlk488662011" localSheetId="0">Показатели!#REF!</definedName>
    <definedName name="_Hlk488662628" localSheetId="0">Показатели!#REF!</definedName>
    <definedName name="_Hlk488662661" localSheetId="0">Показатели!#REF!</definedName>
    <definedName name="_xlnm._FilterDatabase" localSheetId="2" hidden="1">Финансирование!$B$1:$B$15</definedName>
    <definedName name="OLE_LINK129" localSheetId="2">Финансирование!#REF!</definedName>
    <definedName name="OLE_LINK140" localSheetId="2">Финансирование!#REF!</definedName>
    <definedName name="OLE_LINK60" localSheetId="0">Показатели!#REF!</definedName>
    <definedName name="OLE_LINK78" localSheetId="0">Показатели!#REF!</definedName>
    <definedName name="OLE_LINK89" localSheetId="2">Финансирование!#REF!</definedName>
  </definedNames>
  <calcPr calcId="144525"/>
</workbook>
</file>

<file path=xl/calcChain.xml><?xml version="1.0" encoding="utf-8"?>
<calcChain xmlns="http://schemas.openxmlformats.org/spreadsheetml/2006/main">
  <c r="E13" i="9" l="1"/>
  <c r="F13" i="9" s="1"/>
  <c r="D13" i="9"/>
  <c r="G13" i="9" s="1"/>
  <c r="C15" i="9"/>
  <c r="C14" i="9"/>
  <c r="C13" i="9"/>
  <c r="C12" i="9"/>
  <c r="C11" i="9"/>
  <c r="F10" i="8" l="1"/>
  <c r="F9" i="8"/>
  <c r="E9" i="8"/>
  <c r="D12" i="9" l="1"/>
  <c r="G11" i="9" l="1"/>
  <c r="G12" i="9"/>
  <c r="G16" i="9" s="1"/>
  <c r="F7" i="8"/>
  <c r="F10" i="2"/>
  <c r="F9" i="2"/>
  <c r="F8" i="2"/>
  <c r="F27" i="2"/>
  <c r="F22" i="2"/>
  <c r="E10" i="2"/>
  <c r="E9" i="2"/>
  <c r="E8" i="2"/>
  <c r="E27" i="2"/>
  <c r="E22" i="2"/>
  <c r="F16" i="2"/>
  <c r="E12" i="9" s="1"/>
  <c r="E16" i="2"/>
  <c r="F11" i="2"/>
  <c r="E11" i="2"/>
  <c r="E21" i="2" l="1"/>
  <c r="E7" i="2" s="1"/>
  <c r="F14" i="9"/>
  <c r="G14" i="9"/>
  <c r="F21" i="2"/>
  <c r="E6" i="2" l="1"/>
  <c r="F7" i="2"/>
  <c r="F6" i="2"/>
</calcChain>
</file>

<file path=xl/sharedStrings.xml><?xml version="1.0" encoding="utf-8"?>
<sst xmlns="http://schemas.openxmlformats.org/spreadsheetml/2006/main" count="133" uniqueCount="70">
  <si>
    <t>№ п/п</t>
  </si>
  <si>
    <t>Наименование показателя</t>
  </si>
  <si>
    <t>Единица измерения</t>
  </si>
  <si>
    <t>Значения показателя (индикатора)</t>
  </si>
  <si>
    <t xml:space="preserve">Обоснование отклонений значений показателя (индикатора) на конец отчетного года </t>
  </si>
  <si>
    <t>плановое</t>
  </si>
  <si>
    <t>фактическое</t>
  </si>
  <si>
    <t>Источник финансирования</t>
  </si>
  <si>
    <t>Оценка расходов (тыс. руб.)</t>
  </si>
  <si>
    <t>план</t>
  </si>
  <si>
    <t>факт</t>
  </si>
  <si>
    <t>Ответственный исполнитель</t>
  </si>
  <si>
    <t>Наименование структурного элемента (муниципальная программа / подпрограмма / мероприятие)</t>
  </si>
  <si>
    <t>Причины отклонений фактических объемов расходов от прогнозной величины</t>
  </si>
  <si>
    <t>Всего</t>
  </si>
  <si>
    <t>1</t>
  </si>
  <si>
    <t>Администрация МГО</t>
  </si>
  <si>
    <t>Бюджет МГО</t>
  </si>
  <si>
    <t>Областной бюджет</t>
  </si>
  <si>
    <t xml:space="preserve">Федеральный бюджет </t>
  </si>
  <si>
    <t xml:space="preserve">№ п/п </t>
  </si>
  <si>
    <t xml:space="preserve">Наименование мероприятий </t>
  </si>
  <si>
    <t xml:space="preserve">Меры минимизации отклонения срока и результата выполнения </t>
  </si>
  <si>
    <t>Ед.</t>
  </si>
  <si>
    <t xml:space="preserve">Муниципальная программа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 </t>
  </si>
  <si>
    <t>Муниципальная программа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t>
  </si>
  <si>
    <t>Муниципальная программа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t>
  </si>
  <si>
    <t xml:space="preserve">Проведенная за отчетный период работа по выполнению мероприятий </t>
  </si>
  <si>
    <t>Контрольные показатели (план на год)</t>
  </si>
  <si>
    <t xml:space="preserve">Факт по состоянию на конец отчетного периода </t>
  </si>
  <si>
    <t>Отклонение</t>
  </si>
  <si>
    <t>Результат, экономия (шт., ед., тыс.руб.)</t>
  </si>
  <si>
    <t>Исполнитель</t>
  </si>
  <si>
    <t>Наименование  мероприятия</t>
  </si>
  <si>
    <t>ДИП</t>
  </si>
  <si>
    <t>ПИБС</t>
  </si>
  <si>
    <t>ПИР</t>
  </si>
  <si>
    <t>О                                   (=3:5)</t>
  </si>
  <si>
    <t>О(б)                                                         (=3:4)</t>
  </si>
  <si>
    <t>Соловьева О.А.</t>
  </si>
  <si>
    <t>Соловьева Ольга Александровна</t>
  </si>
  <si>
    <t>55-09-05</t>
  </si>
  <si>
    <t>Количество отремонтированных с использованием средств областного бюджета зданий учреждений культуры</t>
  </si>
  <si>
    <t>Техническое оснащение муниципальных музеев (ОКН)</t>
  </si>
  <si>
    <t>Проведение мероприятий направленных на укрепление материально-технической базы, в том числе муниципальные учреждения культуры</t>
  </si>
  <si>
    <t xml:space="preserve">Количество объектов,  на которых осуществляется ежегодное проведение мероприятий, направленных на сохранение объектов культурного наследия  и памятников </t>
  </si>
  <si>
    <t xml:space="preserve">Количество  мероприятий, направленных на популяризацию исторического и культурного наследия округа </t>
  </si>
  <si>
    <t>Исполнено</t>
  </si>
  <si>
    <t xml:space="preserve"> Сведения о достижении значений показателей (индикаторов) муниципальной программы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 за  2022 год
</t>
  </si>
  <si>
    <t xml:space="preserve"> Сведения о степени выполнения основных мероприятий муниципальной программы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 за 2022 года
</t>
  </si>
  <si>
    <t>Проведение мероприятий в рамках Национального проекта «Культура» мероприятие «Субсидия органам местного самоуправления на техническое оснащение муниципальных музеев» в части  приобретения основных средств МБУ «ГКМ»</t>
  </si>
  <si>
    <t>Проведение работ по сохранению объектов культурного наследия, находящихся в муниципальной казне:</t>
  </si>
  <si>
    <t>Мероприятия по подготовке объекта культурного наследия «Памятник воинам, погибшим в годы Великой Отечественной войны» (Мемориал Славы «Скорбящая мать») ко дню празднования Дня Победы 9 мая</t>
  </si>
  <si>
    <t>Проведение мероприятий, направленных на популяризацию исторического и культурного наследия округа: лекции, беседы, экскурсии, публикации в СМИ, издательская продукция</t>
  </si>
  <si>
    <t>Проведение мероприятий в рамках  мероприятия «Субсидии местным бюджетам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 в части капитального ремонта фасада здания МБУ «ГКМ», приобретение основных средств МКУ «ГКМ», ремонт внутренних помещений МБУ «ГКМ», корректировка сметы на капитальный ремонт фасада здания МБУ "ГКМ", монтаж охранной сигнализации МБУ "ГКМ".</t>
  </si>
  <si>
    <t>Работы по объекту «Памятник на братской могиле, где похоронены 70 человек жертв колчаковской расправы в городе Миассе».</t>
  </si>
  <si>
    <t>Иная, приносящая доход деятельность (оказание платных услуг)</t>
  </si>
  <si>
    <t>3.1</t>
  </si>
  <si>
    <t>3.2</t>
  </si>
  <si>
    <t xml:space="preserve">Сведения о расходах на реализацию муниципальной программы  за  2022 год
«Сохранение, использование и популяризация историко-культурного наследия и объектов культурного наследия (памятников истории и культуры), находящихся в собственности Миасского городского округа»
</t>
  </si>
  <si>
    <t xml:space="preserve">     Оценка эффективности использования бюджетных средств на реализацию муниципальной программы в 2022  году</t>
  </si>
  <si>
    <t xml:space="preserve">За  2022 год  проведено 15 мероприятий, направленных на популяризацию исторического и культурного наследия округа.  </t>
  </si>
  <si>
    <t xml:space="preserve">В  2022 году в рамках государственной программы Челябинской области «Субсидии местным бюджетам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  в части ремонта МБУ "ГКМ", л.Пушкина,8  выполнены следующие мероприятия: изготовлены и установлены двери, восстановлены внутренние откосы, изготовлены и установлены подоконники, частично восстановлено крыльцо и отмостка, частичнно окрашен фасада окн, частично восстановлена лепнина, вычинка и докомпановка разрушенного кирпича, реставрационным кирпичом, полная расчистка фасада окн, расчистка гранитных плит).                                                                                                                                                                                         </t>
  </si>
  <si>
    <t>В рамках  мероприятия выполнены работы по подготовке объекта культурного наследия "Памятник воинам, погибшим в годы Великой Отечественной войны" (Мемориал Славы "Скорбящая мать") ко дню празднования Дня Победы 9 мая.</t>
  </si>
  <si>
    <t>В рамках мероприятия выполнены работы по объекту "Памятник на братской могиле, где похоронены 70 человек жертв колчаковской расправы"</t>
  </si>
  <si>
    <t xml:space="preserve">В 2022 году в  рамках Национального  проекта «Культура» по мероприятию «Субсидии органам местного самоуправления на техническое оснащение муниципальных музеев» приобретено:  увлажнитель воздуха, весы лабораторные, шкаф-стеллаж, витрины экспозиционные и демонстрационные, мебель (картотеки, шкафы), пылесос, проектор, излучатель, сейф, интерактивные панели.). </t>
  </si>
  <si>
    <t>Проведение мероприятий, направленных на популяризауию исторического и культурного наследия округа: лекции, беседы, экскурсии, публикации в СМИ, издательская деятельность</t>
  </si>
  <si>
    <t xml:space="preserve">Экономия по мероприятию муниципальной программы в сумме 26,4 тыс.руб. образовалась за счет того, что  контракты на выполнение работ заключены на  меньшую сумму. Работы выполнены в полном объеме.  Остаток средств возвращен в бюджет АМГО.  </t>
  </si>
  <si>
    <t>4</t>
  </si>
  <si>
    <t>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</si>
</sst>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11"/>
      <color rgb="FF000000"/>
      <name val="Times New Roman"/>
      <family val="1"/>
      <charset val="204"/>
    </font>
    <font>
      <sz val="11"/>
      <color theme="1"/>
      <name val="Calibri"/>
      <family val="2"/>
      <scheme val="minor"/>
    </font>
    <font>
      <sz val="10"/>
      <name val="Times New Roman"/>
      <family val="1"/>
      <charset val="204"/>
    </font>
    <font>
      <sz val="10"/>
      <color theme="1"/>
      <name val="Times New Roman"/>
      <family val="1"/>
      <charset val="204"/>
    </font>
    <font>
      <sz val="10"/>
      <color rgb="FF000000"/>
      <name val="Times New Roman"/>
      <family val="1"/>
      <charset val="204"/>
    </font>
    <font>
      <b/>
      <sz val="10"/>
      <name val="Times New Roman"/>
      <family val="1"/>
      <charset val="204"/>
    </font>
    <font>
      <b/>
      <sz val="11"/>
      <color theme="1"/>
      <name val="Times New Roman"/>
      <family val="1"/>
      <charset val="204"/>
    </font>
    <font>
      <sz val="11"/>
      <name val="Times New Roman"/>
      <family val="1"/>
      <charset val="204"/>
    </font>
    <font>
      <b/>
      <sz val="9"/>
      <color theme="1"/>
      <name val="Times New Roman"/>
      <family val="1"/>
      <charset val="204"/>
    </font>
    <font>
      <sz val="9"/>
      <color theme="1"/>
      <name val="Calibri"/>
      <family val="2"/>
      <charset val="204"/>
      <scheme val="minor"/>
    </font>
    <font>
      <sz val="9"/>
      <color theme="1"/>
      <name val="Times New Roman"/>
      <family val="1"/>
      <charset val="204"/>
    </font>
    <font>
      <sz val="36"/>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s>
  <cellStyleXfs count="2">
    <xf numFmtId="0" fontId="0" fillId="0" borderId="0"/>
    <xf numFmtId="0" fontId="4" fillId="0" borderId="0"/>
  </cellStyleXfs>
  <cellXfs count="125">
    <xf numFmtId="0" fontId="0" fillId="0" borderId="0" xfId="0"/>
    <xf numFmtId="0" fontId="2" fillId="0" borderId="0" xfId="0" applyFont="1"/>
    <xf numFmtId="2" fontId="2" fillId="0" borderId="0" xfId="0" applyNumberFormat="1" applyFont="1"/>
    <xf numFmtId="2" fontId="2" fillId="0" borderId="0" xfId="0" applyNumberFormat="1" applyFont="1" applyAlignment="1"/>
    <xf numFmtId="0" fontId="0" fillId="0" borderId="0" xfId="0" applyBorder="1"/>
    <xf numFmtId="49" fontId="2" fillId="0" borderId="0" xfId="0" applyNumberFormat="1" applyFont="1"/>
    <xf numFmtId="4" fontId="1" fillId="0" borderId="0" xfId="0" applyNumberFormat="1" applyFont="1" applyAlignment="1">
      <alignment horizontal="right"/>
    </xf>
    <xf numFmtId="4" fontId="0" fillId="0" borderId="0" xfId="0" applyNumberFormat="1" applyAlignment="1">
      <alignment horizontal="right" vertical="center"/>
    </xf>
    <xf numFmtId="2" fontId="2" fillId="0" borderId="6" xfId="0" applyNumberFormat="1" applyFont="1" applyBorder="1"/>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xf>
    <xf numFmtId="2" fontId="2" fillId="2" borderId="1" xfId="0" applyNumberFormat="1" applyFont="1" applyFill="1" applyBorder="1"/>
    <xf numFmtId="0" fontId="6" fillId="0" borderId="1" xfId="0" applyFont="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4" fontId="2"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0" borderId="0" xfId="0" applyFont="1" applyBorder="1"/>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xf>
    <xf numFmtId="0" fontId="2"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xf>
    <xf numFmtId="0" fontId="0" fillId="0" borderId="0" xfId="0" applyFont="1" applyBorder="1"/>
    <xf numFmtId="0" fontId="0" fillId="0" borderId="0" xfId="0" applyFont="1"/>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4" fontId="6" fillId="0" borderId="1" xfId="0" applyNumberFormat="1" applyFont="1" applyBorder="1" applyAlignment="1">
      <alignment horizontal="center" wrapText="1"/>
    </xf>
    <xf numFmtId="0" fontId="0" fillId="0" borderId="1" xfId="0" applyBorder="1" applyAlignment="1">
      <alignment horizontal="center" wrapText="1"/>
    </xf>
    <xf numFmtId="0" fontId="2" fillId="0" borderId="1" xfId="0" applyFont="1" applyBorder="1"/>
    <xf numFmtId="2" fontId="2" fillId="0" borderId="1" xfId="0" applyNumberFormat="1" applyFont="1" applyBorder="1" applyAlignment="1"/>
    <xf numFmtId="2" fontId="2" fillId="0" borderId="1" xfId="0" applyNumberFormat="1" applyFont="1" applyBorder="1"/>
    <xf numFmtId="2" fontId="2" fillId="0" borderId="0" xfId="0" applyNumberFormat="1" applyFont="1" applyBorder="1" applyAlignment="1"/>
    <xf numFmtId="2" fontId="2" fillId="0" borderId="0" xfId="0" applyNumberFormat="1" applyFont="1" applyBorder="1"/>
    <xf numFmtId="4" fontId="2" fillId="0" borderId="1" xfId="0" applyNumberFormat="1" applyFont="1" applyBorder="1" applyAlignment="1">
      <alignment horizontal="center"/>
    </xf>
    <xf numFmtId="0" fontId="6" fillId="0" borderId="1" xfId="0" applyFont="1" applyBorder="1" applyAlignment="1">
      <alignment vertical="top" wrapText="1"/>
    </xf>
    <xf numFmtId="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0" fillId="0" borderId="0" xfId="0" applyAlignment="1">
      <alignment vertical="top"/>
    </xf>
    <xf numFmtId="2" fontId="6" fillId="0" borderId="1" xfId="0" applyNumberFormat="1" applyFont="1" applyBorder="1" applyAlignment="1">
      <alignment horizontal="center" vertical="top" wrapText="1"/>
    </xf>
    <xf numFmtId="2" fontId="6" fillId="0" borderId="1" xfId="0" applyNumberFormat="1" applyFont="1" applyBorder="1" applyAlignment="1">
      <alignment horizontal="center" wrapText="1"/>
    </xf>
    <xf numFmtId="0" fontId="8" fillId="3" borderId="1" xfId="0" applyFont="1" applyFill="1" applyBorder="1" applyAlignment="1">
      <alignment horizontal="center" vertical="center" wrapText="1"/>
    </xf>
    <xf numFmtId="0" fontId="6" fillId="0" borderId="1" xfId="0" applyFont="1" applyBorder="1" applyAlignment="1">
      <alignment wrapText="1"/>
    </xf>
    <xf numFmtId="0" fontId="6" fillId="0" borderId="1" xfId="0" applyFont="1" applyBorder="1" applyAlignment="1">
      <alignment horizont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xf>
    <xf numFmtId="0" fontId="6" fillId="0" borderId="0" xfId="0" applyFont="1"/>
    <xf numFmtId="0" fontId="7" fillId="0" borderId="1" xfId="0" applyFont="1" applyBorder="1" applyAlignment="1">
      <alignment horizontal="justify" vertical="top"/>
    </xf>
    <xf numFmtId="49" fontId="8" fillId="3" borderId="1" xfId="0" applyNumberFormat="1" applyFont="1" applyFill="1" applyBorder="1" applyAlignment="1">
      <alignment horizontal="center" vertical="center" wrapText="1"/>
    </xf>
    <xf numFmtId="2" fontId="2" fillId="0" borderId="10" xfId="0" applyNumberFormat="1" applyFont="1" applyBorder="1"/>
    <xf numFmtId="0" fontId="2" fillId="0" borderId="1" xfId="0" applyFont="1" applyFill="1" applyBorder="1" applyAlignment="1">
      <alignment horizontal="center" vertical="center" wrapText="1"/>
    </xf>
    <xf numFmtId="0" fontId="13" fillId="0" borderId="0" xfId="0" applyFont="1" applyBorder="1" applyAlignment="1">
      <alignment vertical="center"/>
    </xf>
    <xf numFmtId="2" fontId="13" fillId="2" borderId="0" xfId="0" applyNumberFormat="1" applyFont="1" applyFill="1" applyBorder="1" applyAlignment="1">
      <alignment horizontal="center" vertical="center" wrapText="1"/>
    </xf>
    <xf numFmtId="0" fontId="12" fillId="0" borderId="0" xfId="0" applyFont="1"/>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2"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4" fillId="0" borderId="0" xfId="0" applyFont="1"/>
    <xf numFmtId="0" fontId="9" fillId="3"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3" borderId="1" xfId="0" applyFont="1" applyFill="1" applyBorder="1" applyAlignment="1">
      <alignment horizontal="center" vertical="center" wrapText="1"/>
    </xf>
    <xf numFmtId="0" fontId="6" fillId="0" borderId="1" xfId="0" applyFont="1" applyBorder="1" applyAlignment="1">
      <alignment wrapText="1"/>
    </xf>
    <xf numFmtId="0" fontId="0" fillId="0" borderId="0" xfId="0" applyBorder="1" applyAlignment="1">
      <alignment horizontal="center" wrapText="1"/>
    </xf>
    <xf numFmtId="0" fontId="0" fillId="0" borderId="0" xfId="0" applyBorder="1" applyAlignment="1">
      <alignment wrapText="1"/>
    </xf>
    <xf numFmtId="0" fontId="6" fillId="0" borderId="1" xfId="0" applyFont="1" applyBorder="1" applyAlignment="1">
      <alignment horizont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xf>
    <xf numFmtId="0" fontId="2" fillId="2" borderId="1" xfId="0" applyFont="1" applyFill="1" applyBorder="1" applyAlignment="1">
      <alignment horizontal="center" vertical="center" wrapText="1"/>
    </xf>
    <xf numFmtId="0" fontId="2" fillId="0" borderId="1" xfId="0" applyFont="1" applyBorder="1" applyAlignment="1"/>
    <xf numFmtId="0" fontId="3" fillId="2" borderId="3" xfId="0" applyFont="1" applyFill="1" applyBorder="1" applyAlignment="1">
      <alignment horizontal="justify"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2"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 fillId="2" borderId="1" xfId="0" applyFont="1" applyFill="1" applyBorder="1" applyAlignment="1">
      <alignment horizontal="justify" vertical="center" wrapText="1"/>
    </xf>
    <xf numFmtId="0" fontId="0" fillId="0" borderId="1" xfId="0" applyBorder="1" applyAlignment="1">
      <alignment wrapText="1"/>
    </xf>
    <xf numFmtId="49" fontId="2" fillId="2" borderId="1" xfId="0" applyNumberFormat="1"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0" borderId="1" xfId="0" applyFont="1" applyBorder="1" applyAlignment="1">
      <alignment horizontal="justify" vertical="top" wrapText="1"/>
    </xf>
    <xf numFmtId="0" fontId="0" fillId="0" borderId="1" xfId="0" applyBorder="1" applyAlignment="1">
      <alignmen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wrapText="1"/>
    </xf>
    <xf numFmtId="0" fontId="1" fillId="0" borderId="2" xfId="0" applyFont="1" applyBorder="1" applyAlignment="1">
      <alignment horizontal="center"/>
    </xf>
    <xf numFmtId="2" fontId="2" fillId="0" borderId="1" xfId="0" applyNumberFormat="1" applyFont="1" applyBorder="1" applyAlignment="1">
      <alignment horizontal="center" vertical="center" wrapText="1"/>
    </xf>
    <xf numFmtId="2" fontId="2" fillId="2" borderId="3" xfId="0" applyNumberFormat="1" applyFont="1" applyFill="1" applyBorder="1" applyAlignment="1">
      <alignment horizontal="center" vertical="top" wrapText="1"/>
    </xf>
    <xf numFmtId="2" fontId="2" fillId="2" borderId="4" xfId="0" applyNumberFormat="1" applyFont="1" applyFill="1" applyBorder="1" applyAlignment="1">
      <alignment horizontal="center" vertical="top" wrapText="1"/>
    </xf>
    <xf numFmtId="0" fontId="0" fillId="0" borderId="4" xfId="0" applyBorder="1" applyAlignment="1">
      <alignment horizontal="center" wrapText="1"/>
    </xf>
    <xf numFmtId="0" fontId="0" fillId="0" borderId="5" xfId="0" applyBorder="1" applyAlignment="1">
      <alignment horizontal="center" wrapText="1"/>
    </xf>
    <xf numFmtId="4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4" borderId="1" xfId="0" applyFont="1" applyFill="1" applyBorder="1" applyAlignment="1">
      <alignment horizontal="justify" vertical="center" wrapText="1"/>
    </xf>
    <xf numFmtId="0" fontId="13" fillId="0" borderId="8" xfId="0" applyFont="1" applyFill="1" applyBorder="1" applyAlignment="1">
      <alignment vertical="center" wrapText="1"/>
    </xf>
    <xf numFmtId="0" fontId="12" fillId="0" borderId="9" xfId="0" applyFont="1" applyFill="1" applyBorder="1" applyAlignment="1">
      <alignment vertical="center" wrapText="1"/>
    </xf>
    <xf numFmtId="0" fontId="12" fillId="0" borderId="7" xfId="0" applyFont="1" applyFill="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4" fontId="2" fillId="0" borderId="1" xfId="0" applyNumberFormat="1" applyFont="1" applyFill="1" applyBorder="1" applyAlignment="1">
      <alignment horizontal="center" vertical="center" wrapText="1"/>
    </xf>
  </cellXfs>
  <cellStyles count="2">
    <cellStyle name="Обычный" xfId="0" builtinId="0"/>
    <cellStyle name="Обычный 2" xfId="1"/>
  </cellStyles>
  <dxfs count="1">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90" zoomScaleNormal="90" workbookViewId="0">
      <pane ySplit="1" topLeftCell="A2" activePane="bottomLeft" state="frozen"/>
      <selection pane="bottomLeft" sqref="A1:F14"/>
    </sheetView>
  </sheetViews>
  <sheetFormatPr defaultRowHeight="15" x14ac:dyDescent="0.25"/>
  <cols>
    <col min="2" max="2" width="82" customWidth="1"/>
    <col min="3" max="3" width="11.5703125" customWidth="1"/>
    <col min="4" max="4" width="14.7109375" style="7" customWidth="1"/>
    <col min="5" max="5" width="16.5703125" style="7" customWidth="1"/>
    <col min="6" max="6" width="58.28515625" customWidth="1"/>
    <col min="7" max="7" width="29" customWidth="1"/>
  </cols>
  <sheetData>
    <row r="1" spans="1:6" ht="59.25" customHeight="1" x14ac:dyDescent="0.25">
      <c r="A1" s="72" t="s">
        <v>48</v>
      </c>
      <c r="B1" s="73"/>
      <c r="C1" s="73"/>
      <c r="D1" s="73"/>
      <c r="E1" s="73"/>
      <c r="F1" s="73"/>
    </row>
    <row r="2" spans="1:6" ht="27" customHeight="1" x14ac:dyDescent="0.25">
      <c r="A2" s="74" t="s">
        <v>0</v>
      </c>
      <c r="B2" s="74" t="s">
        <v>1</v>
      </c>
      <c r="C2" s="75" t="s">
        <v>2</v>
      </c>
      <c r="D2" s="74" t="s">
        <v>3</v>
      </c>
      <c r="E2" s="74"/>
      <c r="F2" s="74" t="s">
        <v>4</v>
      </c>
    </row>
    <row r="3" spans="1:6" x14ac:dyDescent="0.25">
      <c r="A3" s="74"/>
      <c r="B3" s="74"/>
      <c r="C3" s="76"/>
      <c r="D3" s="70" t="s">
        <v>5</v>
      </c>
      <c r="E3" s="70" t="s">
        <v>6</v>
      </c>
      <c r="F3" s="74"/>
    </row>
    <row r="4" spans="1:6" ht="15" customHeight="1" x14ac:dyDescent="0.25">
      <c r="A4" s="74"/>
      <c r="B4" s="74"/>
      <c r="C4" s="77"/>
      <c r="D4" s="71"/>
      <c r="E4" s="71"/>
      <c r="F4" s="74"/>
    </row>
    <row r="5" spans="1:6" ht="38.25" customHeight="1" x14ac:dyDescent="0.25">
      <c r="A5" s="67" t="s">
        <v>25</v>
      </c>
      <c r="B5" s="68"/>
      <c r="C5" s="68"/>
      <c r="D5" s="68"/>
      <c r="E5" s="68"/>
      <c r="F5" s="69"/>
    </row>
    <row r="6" spans="1:6" ht="38.25" customHeight="1" x14ac:dyDescent="0.25">
      <c r="A6" s="56">
        <v>1</v>
      </c>
      <c r="B6" s="22" t="s">
        <v>45</v>
      </c>
      <c r="C6" s="25" t="s">
        <v>23</v>
      </c>
      <c r="D6" s="25">
        <v>2</v>
      </c>
      <c r="E6" s="25">
        <v>2</v>
      </c>
      <c r="F6" s="25" t="s">
        <v>47</v>
      </c>
    </row>
    <row r="7" spans="1:6" ht="38.25" customHeight="1" x14ac:dyDescent="0.25">
      <c r="A7" s="56">
        <v>2</v>
      </c>
      <c r="B7" s="22" t="s">
        <v>42</v>
      </c>
      <c r="C7" s="30" t="s">
        <v>23</v>
      </c>
      <c r="D7" s="30">
        <v>1</v>
      </c>
      <c r="E7" s="30">
        <v>1</v>
      </c>
      <c r="F7" s="30" t="s">
        <v>47</v>
      </c>
    </row>
    <row r="8" spans="1:6" ht="38.25" customHeight="1" x14ac:dyDescent="0.25">
      <c r="A8" s="56">
        <v>3</v>
      </c>
      <c r="B8" s="22" t="s">
        <v>43</v>
      </c>
      <c r="C8" s="30" t="s">
        <v>23</v>
      </c>
      <c r="D8" s="30">
        <v>1</v>
      </c>
      <c r="E8" s="30">
        <v>1</v>
      </c>
      <c r="F8" s="30" t="s">
        <v>47</v>
      </c>
    </row>
    <row r="9" spans="1:6" ht="38.25" customHeight="1" x14ac:dyDescent="0.25">
      <c r="A9" s="56">
        <v>4</v>
      </c>
      <c r="B9" s="22" t="s">
        <v>44</v>
      </c>
      <c r="C9" s="30" t="s">
        <v>23</v>
      </c>
      <c r="D9" s="30">
        <v>1</v>
      </c>
      <c r="E9" s="30">
        <v>1</v>
      </c>
      <c r="F9" s="30" t="s">
        <v>47</v>
      </c>
    </row>
    <row r="10" spans="1:6" ht="30" x14ac:dyDescent="0.25">
      <c r="A10" s="56">
        <v>5</v>
      </c>
      <c r="B10" s="26" t="s">
        <v>46</v>
      </c>
      <c r="C10" s="25" t="s">
        <v>23</v>
      </c>
      <c r="D10" s="25">
        <v>15</v>
      </c>
      <c r="E10" s="27">
        <v>15</v>
      </c>
      <c r="F10" s="30" t="s">
        <v>47</v>
      </c>
    </row>
    <row r="11" spans="1:6" x14ac:dyDescent="0.25">
      <c r="A11" s="28"/>
      <c r="B11" s="28"/>
      <c r="C11" s="29"/>
      <c r="D11" s="29"/>
      <c r="E11" s="29"/>
      <c r="F11" s="29"/>
    </row>
    <row r="12" spans="1:6" x14ac:dyDescent="0.25">
      <c r="A12" s="4" t="s">
        <v>32</v>
      </c>
      <c r="B12" s="4"/>
      <c r="D12"/>
      <c r="E12"/>
    </row>
    <row r="13" spans="1:6" x14ac:dyDescent="0.25">
      <c r="A13" s="4" t="s">
        <v>40</v>
      </c>
      <c r="B13" s="4"/>
      <c r="D13"/>
      <c r="E13"/>
    </row>
    <row r="14" spans="1:6" x14ac:dyDescent="0.25">
      <c r="A14" s="4" t="s">
        <v>41</v>
      </c>
      <c r="B14" s="4"/>
      <c r="D14"/>
      <c r="E14"/>
    </row>
    <row r="15" spans="1:6" x14ac:dyDescent="0.25">
      <c r="A15" s="4"/>
      <c r="B15" s="4"/>
      <c r="D15"/>
      <c r="E15"/>
    </row>
    <row r="16" spans="1:6" x14ac:dyDescent="0.25">
      <c r="A16" s="4"/>
      <c r="B16" s="4"/>
      <c r="D16"/>
      <c r="E16"/>
    </row>
    <row r="17" spans="1:5" x14ac:dyDescent="0.25">
      <c r="A17" s="4"/>
      <c r="B17" s="4"/>
      <c r="D17"/>
      <c r="E17"/>
    </row>
    <row r="18" spans="1:5" x14ac:dyDescent="0.25">
      <c r="A18" s="4"/>
      <c r="B18" s="4"/>
      <c r="D18"/>
      <c r="E18"/>
    </row>
    <row r="19" spans="1:5" x14ac:dyDescent="0.25">
      <c r="A19" s="4"/>
      <c r="B19" s="4"/>
      <c r="D19"/>
      <c r="E19"/>
    </row>
    <row r="20" spans="1:5" x14ac:dyDescent="0.25">
      <c r="A20" s="4"/>
      <c r="B20" s="4"/>
      <c r="D20"/>
      <c r="E20"/>
    </row>
    <row r="21" spans="1:5" x14ac:dyDescent="0.25">
      <c r="A21" s="4"/>
      <c r="B21" s="4"/>
      <c r="D21"/>
      <c r="E21"/>
    </row>
    <row r="22" spans="1:5" x14ac:dyDescent="0.25">
      <c r="A22" s="4"/>
      <c r="B22" s="4"/>
      <c r="D22"/>
      <c r="E22"/>
    </row>
    <row r="23" spans="1:5" x14ac:dyDescent="0.25">
      <c r="A23" s="4"/>
      <c r="B23" s="4"/>
      <c r="D23"/>
      <c r="E23"/>
    </row>
    <row r="24" spans="1:5" x14ac:dyDescent="0.25">
      <c r="A24" s="4"/>
      <c r="B24" s="4"/>
      <c r="D24"/>
      <c r="E24"/>
    </row>
    <row r="25" spans="1:5" x14ac:dyDescent="0.25">
      <c r="A25" s="4"/>
      <c r="B25" s="4"/>
      <c r="D25"/>
      <c r="E25"/>
    </row>
    <row r="26" spans="1:5" x14ac:dyDescent="0.25">
      <c r="A26" s="4"/>
      <c r="B26" s="4"/>
      <c r="D26"/>
      <c r="E26"/>
    </row>
    <row r="27" spans="1:5" x14ac:dyDescent="0.25">
      <c r="A27" s="4"/>
      <c r="B27" s="4"/>
      <c r="D27"/>
      <c r="E27"/>
    </row>
    <row r="28" spans="1:5" x14ac:dyDescent="0.25">
      <c r="A28" s="4"/>
      <c r="B28" s="4"/>
      <c r="D28"/>
      <c r="E28"/>
    </row>
    <row r="29" spans="1:5" x14ac:dyDescent="0.25">
      <c r="A29" s="4"/>
      <c r="B29" s="4"/>
      <c r="D29"/>
      <c r="E29"/>
    </row>
    <row r="30" spans="1:5" x14ac:dyDescent="0.25">
      <c r="A30" s="4"/>
      <c r="B30" s="4"/>
      <c r="D30"/>
      <c r="E30"/>
    </row>
    <row r="31" spans="1:5" x14ac:dyDescent="0.25">
      <c r="A31" s="4"/>
      <c r="B31" s="4"/>
      <c r="D31"/>
      <c r="E31"/>
    </row>
    <row r="32" spans="1:5" x14ac:dyDescent="0.25">
      <c r="A32" s="4"/>
      <c r="B32" s="4"/>
      <c r="D32"/>
      <c r="E32"/>
    </row>
    <row r="33" spans="1:5" x14ac:dyDescent="0.25">
      <c r="A33" s="4"/>
      <c r="B33" s="4"/>
      <c r="D33"/>
      <c r="E33"/>
    </row>
    <row r="34" spans="1:5" x14ac:dyDescent="0.25">
      <c r="A34" s="4"/>
      <c r="B34" s="4"/>
      <c r="D34"/>
      <c r="E34"/>
    </row>
    <row r="35" spans="1:5" x14ac:dyDescent="0.25">
      <c r="A35" s="4"/>
      <c r="B35" s="4"/>
      <c r="D35"/>
      <c r="E35"/>
    </row>
    <row r="36" spans="1:5" x14ac:dyDescent="0.25">
      <c r="A36" s="4"/>
      <c r="B36" s="4"/>
      <c r="D36"/>
      <c r="E36"/>
    </row>
    <row r="37" spans="1:5" x14ac:dyDescent="0.25">
      <c r="A37" s="4"/>
      <c r="B37" s="4"/>
      <c r="D37"/>
      <c r="E37"/>
    </row>
    <row r="38" spans="1:5" x14ac:dyDescent="0.25">
      <c r="A38" s="4"/>
      <c r="B38" s="4"/>
      <c r="D38"/>
      <c r="E38"/>
    </row>
    <row r="39" spans="1:5" x14ac:dyDescent="0.25">
      <c r="A39" s="4"/>
      <c r="B39" s="4"/>
      <c r="D39"/>
      <c r="E39"/>
    </row>
    <row r="40" spans="1:5" x14ac:dyDescent="0.25">
      <c r="A40" s="4"/>
      <c r="B40" s="4"/>
      <c r="D40"/>
      <c r="E40"/>
    </row>
    <row r="41" spans="1:5" x14ac:dyDescent="0.25">
      <c r="A41" s="4"/>
      <c r="B41" s="4"/>
      <c r="D41"/>
      <c r="E41"/>
    </row>
    <row r="42" spans="1:5" x14ac:dyDescent="0.25">
      <c r="A42" s="4"/>
      <c r="B42" s="4"/>
      <c r="D42"/>
      <c r="E42"/>
    </row>
    <row r="43" spans="1:5" x14ac:dyDescent="0.25">
      <c r="A43" s="4"/>
      <c r="B43" s="4"/>
      <c r="D43"/>
      <c r="E43"/>
    </row>
    <row r="44" spans="1:5" x14ac:dyDescent="0.25">
      <c r="A44" s="4"/>
      <c r="B44" s="4"/>
      <c r="D44"/>
      <c r="E44"/>
    </row>
    <row r="45" spans="1:5" x14ac:dyDescent="0.25">
      <c r="A45" s="4"/>
      <c r="B45" s="4"/>
      <c r="D45"/>
      <c r="E45"/>
    </row>
    <row r="46" spans="1:5" x14ac:dyDescent="0.25">
      <c r="A46" s="4"/>
      <c r="B46" s="4"/>
      <c r="D46"/>
      <c r="E46"/>
    </row>
    <row r="47" spans="1:5" x14ac:dyDescent="0.25">
      <c r="A47" s="4"/>
      <c r="B47" s="4"/>
      <c r="D47"/>
      <c r="E47"/>
    </row>
    <row r="48" spans="1:5" x14ac:dyDescent="0.25">
      <c r="A48" s="4"/>
      <c r="B48" s="4"/>
      <c r="D48"/>
      <c r="E48"/>
    </row>
  </sheetData>
  <mergeCells count="9">
    <mergeCell ref="A5:F5"/>
    <mergeCell ref="E3:E4"/>
    <mergeCell ref="A1:F1"/>
    <mergeCell ref="D3:D4"/>
    <mergeCell ref="D2:E2"/>
    <mergeCell ref="B2:B4"/>
    <mergeCell ref="C2:C4"/>
    <mergeCell ref="F2:F4"/>
    <mergeCell ref="A2:A4"/>
  </mergeCells>
  <pageMargins left="0.25" right="0.25" top="0.75" bottom="0.75" header="0.3" footer="0.3"/>
  <pageSetup paperSize="9" scale="74"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9" workbookViewId="0">
      <selection sqref="A1:G16"/>
    </sheetView>
  </sheetViews>
  <sheetFormatPr defaultRowHeight="15" x14ac:dyDescent="0.25"/>
  <cols>
    <col min="1" max="1" width="8.28515625" customWidth="1"/>
    <col min="2" max="2" width="35" customWidth="1"/>
    <col min="3" max="3" width="33.42578125" customWidth="1"/>
    <col min="4" max="4" width="9.85546875" customWidth="1"/>
    <col min="5" max="5" width="11" customWidth="1"/>
    <col min="6" max="6" width="10.7109375" customWidth="1"/>
    <col min="7" max="7" width="20.7109375" customWidth="1"/>
  </cols>
  <sheetData>
    <row r="1" spans="1:8" ht="58.5" customHeight="1" x14ac:dyDescent="0.25">
      <c r="A1" s="80" t="s">
        <v>49</v>
      </c>
      <c r="B1" s="80"/>
      <c r="C1" s="80"/>
      <c r="D1" s="80"/>
      <c r="E1" s="80"/>
      <c r="F1" s="80"/>
      <c r="G1" s="81"/>
    </row>
    <row r="2" spans="1:8" ht="20.25" customHeight="1" x14ac:dyDescent="0.25">
      <c r="A2" s="83" t="s">
        <v>20</v>
      </c>
      <c r="B2" s="83" t="s">
        <v>21</v>
      </c>
      <c r="C2" s="83" t="s">
        <v>27</v>
      </c>
      <c r="D2" s="82" t="s">
        <v>31</v>
      </c>
      <c r="E2" s="79"/>
      <c r="F2" s="79"/>
      <c r="G2" s="79"/>
    </row>
    <row r="3" spans="1:8" ht="43.5" customHeight="1" x14ac:dyDescent="0.25">
      <c r="A3" s="82"/>
      <c r="B3" s="84"/>
      <c r="C3" s="84"/>
      <c r="D3" s="83" t="s">
        <v>28</v>
      </c>
      <c r="E3" s="83" t="s">
        <v>29</v>
      </c>
      <c r="F3" s="83" t="s">
        <v>30</v>
      </c>
      <c r="G3" s="83" t="s">
        <v>22</v>
      </c>
    </row>
    <row r="4" spans="1:8" ht="33" customHeight="1" x14ac:dyDescent="0.25">
      <c r="A4" s="82"/>
      <c r="B4" s="84"/>
      <c r="C4" s="84"/>
      <c r="D4" s="83"/>
      <c r="E4" s="83"/>
      <c r="F4" s="83"/>
      <c r="G4" s="83"/>
    </row>
    <row r="5" spans="1:8" x14ac:dyDescent="0.25">
      <c r="A5" s="50">
        <v>1</v>
      </c>
      <c r="B5" s="50">
        <v>2</v>
      </c>
      <c r="C5" s="50">
        <v>3</v>
      </c>
      <c r="D5" s="50">
        <v>4</v>
      </c>
      <c r="E5" s="50">
        <v>5</v>
      </c>
      <c r="F5" s="50">
        <v>6</v>
      </c>
      <c r="G5" s="51">
        <v>7</v>
      </c>
    </row>
    <row r="6" spans="1:8" ht="33.75" customHeight="1" x14ac:dyDescent="0.25">
      <c r="A6" s="78" t="s">
        <v>24</v>
      </c>
      <c r="B6" s="79"/>
      <c r="C6" s="79"/>
      <c r="D6" s="79"/>
      <c r="E6" s="79"/>
      <c r="F6" s="79"/>
      <c r="G6" s="79"/>
    </row>
    <row r="7" spans="1:8" ht="147" customHeight="1" x14ac:dyDescent="0.25">
      <c r="A7" s="47">
        <v>1</v>
      </c>
      <c r="B7" s="41" t="s">
        <v>50</v>
      </c>
      <c r="C7" s="53" t="s">
        <v>65</v>
      </c>
      <c r="D7" s="42">
        <v>4665.5</v>
      </c>
      <c r="E7" s="45">
        <v>4665.5</v>
      </c>
      <c r="F7" s="42">
        <f>D7-E7</f>
        <v>0</v>
      </c>
      <c r="G7" s="43" t="s">
        <v>47</v>
      </c>
    </row>
    <row r="8" spans="1:8" ht="319.5" customHeight="1" x14ac:dyDescent="0.25">
      <c r="A8" s="47">
        <v>2</v>
      </c>
      <c r="B8" s="41" t="s">
        <v>54</v>
      </c>
      <c r="C8" s="41" t="s">
        <v>62</v>
      </c>
      <c r="D8" s="42">
        <v>12472.7</v>
      </c>
      <c r="E8" s="45">
        <v>12472.7</v>
      </c>
      <c r="F8" s="42">
        <v>0</v>
      </c>
      <c r="G8" s="43" t="s">
        <v>47</v>
      </c>
      <c r="H8" s="44"/>
    </row>
    <row r="9" spans="1:8" ht="44.25" customHeight="1" x14ac:dyDescent="0.25">
      <c r="A9" s="47">
        <v>3</v>
      </c>
      <c r="B9" s="48" t="s">
        <v>51</v>
      </c>
      <c r="C9" s="48"/>
      <c r="D9" s="33">
        <v>1500</v>
      </c>
      <c r="E9" s="46">
        <f>E10+E11</f>
        <v>1473.6</v>
      </c>
      <c r="F9" s="46">
        <f>E9-D9</f>
        <v>-26.400000000000091</v>
      </c>
      <c r="G9" s="49"/>
    </row>
    <row r="10" spans="1:8" ht="184.5" customHeight="1" x14ac:dyDescent="0.25">
      <c r="A10" s="54" t="s">
        <v>57</v>
      </c>
      <c r="B10" s="41" t="s">
        <v>55</v>
      </c>
      <c r="C10" s="41" t="s">
        <v>64</v>
      </c>
      <c r="D10" s="45">
        <v>960</v>
      </c>
      <c r="E10" s="45">
        <v>933.6</v>
      </c>
      <c r="F10" s="45">
        <f>E10-D10</f>
        <v>-26.399999999999977</v>
      </c>
      <c r="G10" s="43" t="s">
        <v>67</v>
      </c>
    </row>
    <row r="11" spans="1:8" ht="107.25" customHeight="1" x14ac:dyDescent="0.25">
      <c r="A11" s="54" t="s">
        <v>58</v>
      </c>
      <c r="B11" s="17" t="s">
        <v>52</v>
      </c>
      <c r="C11" s="20" t="s">
        <v>63</v>
      </c>
      <c r="D11" s="21">
        <v>540</v>
      </c>
      <c r="E11" s="21">
        <v>540</v>
      </c>
      <c r="F11" s="21">
        <v>0</v>
      </c>
      <c r="G11" s="12" t="s">
        <v>47</v>
      </c>
    </row>
    <row r="12" spans="1:8" ht="91.5" customHeight="1" x14ac:dyDescent="0.25">
      <c r="A12" s="47">
        <v>4</v>
      </c>
      <c r="B12" s="18" t="s">
        <v>53</v>
      </c>
      <c r="C12" s="20" t="s">
        <v>61</v>
      </c>
      <c r="D12" s="12">
        <v>15</v>
      </c>
      <c r="E12" s="12">
        <v>15</v>
      </c>
      <c r="F12" s="21">
        <v>0</v>
      </c>
      <c r="G12" s="20" t="s">
        <v>47</v>
      </c>
    </row>
    <row r="13" spans="1:8" ht="22.5" customHeight="1" x14ac:dyDescent="0.25">
      <c r="B13" s="52"/>
      <c r="C13" s="52"/>
      <c r="D13" s="52"/>
      <c r="E13" s="52"/>
      <c r="F13" s="52"/>
      <c r="G13" s="52"/>
    </row>
    <row r="14" spans="1:8" x14ac:dyDescent="0.25">
      <c r="A14" s="4" t="s">
        <v>32</v>
      </c>
      <c r="B14" s="4"/>
    </row>
    <row r="15" spans="1:8" x14ac:dyDescent="0.25">
      <c r="A15" s="4" t="s">
        <v>40</v>
      </c>
      <c r="B15" s="4"/>
    </row>
    <row r="16" spans="1:8" x14ac:dyDescent="0.25">
      <c r="A16" s="4" t="s">
        <v>41</v>
      </c>
      <c r="B16" s="4"/>
    </row>
  </sheetData>
  <mergeCells count="10">
    <mergeCell ref="A6:G6"/>
    <mergeCell ref="A1:G1"/>
    <mergeCell ref="D2:G2"/>
    <mergeCell ref="A2:A4"/>
    <mergeCell ref="B2:B4"/>
    <mergeCell ref="G3:G4"/>
    <mergeCell ref="C2:C4"/>
    <mergeCell ref="F3:F4"/>
    <mergeCell ref="D3:D4"/>
    <mergeCell ref="E3:E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0" zoomScale="85" zoomScaleNormal="85" workbookViewId="0">
      <selection sqref="A1:J39"/>
    </sheetView>
  </sheetViews>
  <sheetFormatPr defaultRowHeight="15.75" x14ac:dyDescent="0.25"/>
  <cols>
    <col min="1" max="1" width="8.5703125" style="5" customWidth="1"/>
    <col min="2" max="2" width="47.5703125" style="1" customWidth="1"/>
    <col min="3" max="3" width="22.85546875" style="1" hidden="1" customWidth="1"/>
    <col min="4" max="4" width="27.85546875" style="1" customWidth="1"/>
    <col min="5" max="5" width="20.42578125" style="6" customWidth="1"/>
    <col min="6" max="6" width="21.7109375" style="6" customWidth="1"/>
    <col min="7" max="7" width="0.42578125" style="3" hidden="1" customWidth="1"/>
    <col min="8" max="8" width="24.42578125" style="2" hidden="1" customWidth="1"/>
    <col min="9" max="9" width="11.85546875" style="8" hidden="1" customWidth="1"/>
    <col min="10" max="10" width="53.5703125" style="2" customWidth="1"/>
    <col min="11" max="11" width="26.28515625" style="1" customWidth="1"/>
    <col min="12" max="12" width="39.7109375" style="1" customWidth="1"/>
    <col min="13" max="16384" width="9.140625" style="1"/>
  </cols>
  <sheetData>
    <row r="1" spans="1:11" ht="88.5" customHeight="1" x14ac:dyDescent="0.25">
      <c r="A1" s="103" t="s">
        <v>59</v>
      </c>
      <c r="B1" s="104"/>
      <c r="C1" s="104"/>
      <c r="D1" s="104"/>
      <c r="E1" s="104"/>
      <c r="F1" s="104"/>
      <c r="G1" s="104"/>
      <c r="H1" s="104"/>
      <c r="I1" s="104"/>
      <c r="J1" s="104"/>
      <c r="K1" s="19"/>
    </row>
    <row r="2" spans="1:11" ht="31.5" customHeight="1" x14ac:dyDescent="0.25">
      <c r="A2" s="110" t="s">
        <v>0</v>
      </c>
      <c r="B2" s="74" t="s">
        <v>12</v>
      </c>
      <c r="C2" s="74" t="s">
        <v>11</v>
      </c>
      <c r="D2" s="74" t="s">
        <v>7</v>
      </c>
      <c r="E2" s="105" t="s">
        <v>8</v>
      </c>
      <c r="F2" s="105"/>
      <c r="G2" s="105"/>
      <c r="H2" s="105"/>
      <c r="I2" s="105"/>
      <c r="J2" s="74" t="s">
        <v>13</v>
      </c>
    </row>
    <row r="3" spans="1:11" ht="15.75" customHeight="1" x14ac:dyDescent="0.25">
      <c r="A3" s="110"/>
      <c r="B3" s="74"/>
      <c r="C3" s="74"/>
      <c r="D3" s="74"/>
      <c r="E3" s="111" t="s">
        <v>9</v>
      </c>
      <c r="F3" s="105" t="s">
        <v>10</v>
      </c>
      <c r="G3" s="105"/>
      <c r="H3" s="105"/>
      <c r="I3" s="105"/>
      <c r="J3" s="74"/>
    </row>
    <row r="4" spans="1:11" ht="15.75" customHeight="1" x14ac:dyDescent="0.25">
      <c r="A4" s="110"/>
      <c r="B4" s="74"/>
      <c r="C4" s="74"/>
      <c r="D4" s="74"/>
      <c r="E4" s="111"/>
      <c r="F4" s="105"/>
      <c r="G4" s="105"/>
      <c r="H4" s="105"/>
      <c r="I4" s="105"/>
      <c r="J4" s="74"/>
    </row>
    <row r="5" spans="1:11" ht="15" x14ac:dyDescent="0.25">
      <c r="A5" s="9" t="s">
        <v>15</v>
      </c>
      <c r="B5" s="10">
        <v>2</v>
      </c>
      <c r="C5" s="9"/>
      <c r="D5" s="14">
        <v>3</v>
      </c>
      <c r="E5" s="10">
        <v>4</v>
      </c>
      <c r="F5" s="10">
        <v>5</v>
      </c>
      <c r="G5" s="10"/>
      <c r="H5" s="10"/>
      <c r="I5" s="10"/>
      <c r="J5" s="10">
        <v>6</v>
      </c>
    </row>
    <row r="6" spans="1:11" ht="22.5" customHeight="1" x14ac:dyDescent="0.25">
      <c r="A6" s="112"/>
      <c r="B6" s="113" t="s">
        <v>26</v>
      </c>
      <c r="C6" s="85" t="s">
        <v>16</v>
      </c>
      <c r="D6" s="15" t="s">
        <v>14</v>
      </c>
      <c r="E6" s="16">
        <f>E11+E16+E21</f>
        <v>18638.2</v>
      </c>
      <c r="F6" s="16">
        <f>F11+F16+F21</f>
        <v>18611.8</v>
      </c>
      <c r="G6" s="13">
        <v>0</v>
      </c>
      <c r="H6" s="11"/>
      <c r="I6" s="16">
        <v>230</v>
      </c>
      <c r="J6" s="106"/>
    </row>
    <row r="7" spans="1:11" ht="15" x14ac:dyDescent="0.25">
      <c r="A7" s="112"/>
      <c r="B7" s="113"/>
      <c r="C7" s="85"/>
      <c r="D7" s="15" t="s">
        <v>17</v>
      </c>
      <c r="E7" s="16">
        <f>E12+E17+E21</f>
        <v>2237.4</v>
      </c>
      <c r="F7" s="16">
        <f>F12+F17+F21</f>
        <v>2211</v>
      </c>
      <c r="G7" s="13">
        <v>0</v>
      </c>
      <c r="H7" s="11"/>
      <c r="I7" s="16">
        <v>230</v>
      </c>
      <c r="J7" s="107"/>
    </row>
    <row r="8" spans="1:11" ht="15" x14ac:dyDescent="0.25">
      <c r="A8" s="112"/>
      <c r="B8" s="113"/>
      <c r="C8" s="85"/>
      <c r="D8" s="15" t="s">
        <v>18</v>
      </c>
      <c r="E8" s="16">
        <f>E13+E18</f>
        <v>11948.4</v>
      </c>
      <c r="F8" s="16">
        <f>F13+F18</f>
        <v>11948.4</v>
      </c>
      <c r="G8" s="13">
        <v>0</v>
      </c>
      <c r="H8" s="11"/>
      <c r="I8" s="16"/>
      <c r="J8" s="107"/>
    </row>
    <row r="9" spans="1:11" ht="15" x14ac:dyDescent="0.25">
      <c r="A9" s="112"/>
      <c r="B9" s="113"/>
      <c r="C9" s="85"/>
      <c r="D9" s="15" t="s">
        <v>19</v>
      </c>
      <c r="E9" s="16">
        <f>E14</f>
        <v>4299.5</v>
      </c>
      <c r="F9" s="16">
        <f>F14</f>
        <v>4299.5</v>
      </c>
      <c r="G9" s="13">
        <v>0</v>
      </c>
      <c r="H9" s="11"/>
      <c r="I9" s="16"/>
      <c r="J9" s="107"/>
    </row>
    <row r="10" spans="1:11" ht="72.75" customHeight="1" x14ac:dyDescent="0.25">
      <c r="A10" s="112"/>
      <c r="B10" s="113"/>
      <c r="C10" s="85"/>
      <c r="D10" s="15" t="s">
        <v>56</v>
      </c>
      <c r="E10" s="16">
        <f>E15+E20</f>
        <v>152.9</v>
      </c>
      <c r="F10" s="16">
        <f>F15+F20</f>
        <v>152.9</v>
      </c>
      <c r="G10" s="13">
        <v>0</v>
      </c>
      <c r="H10" s="11"/>
      <c r="I10" s="16"/>
      <c r="J10" s="107"/>
    </row>
    <row r="11" spans="1:11" ht="15" x14ac:dyDescent="0.25">
      <c r="A11" s="85">
        <v>1</v>
      </c>
      <c r="B11" s="93" t="s">
        <v>50</v>
      </c>
      <c r="C11" s="85" t="s">
        <v>16</v>
      </c>
      <c r="D11" s="15" t="s">
        <v>14</v>
      </c>
      <c r="E11" s="16">
        <f>E12+E13+E14+E15</f>
        <v>4665.5</v>
      </c>
      <c r="F11" s="16">
        <f>F12+F13+F14+F15</f>
        <v>4665.5</v>
      </c>
      <c r="G11" s="13">
        <v>0</v>
      </c>
      <c r="H11" s="11"/>
      <c r="I11" s="16">
        <v>99</v>
      </c>
      <c r="J11" s="108"/>
    </row>
    <row r="12" spans="1:11" ht="15" x14ac:dyDescent="0.25">
      <c r="A12" s="85"/>
      <c r="B12" s="93"/>
      <c r="C12" s="85"/>
      <c r="D12" s="15" t="s">
        <v>17</v>
      </c>
      <c r="E12" s="124">
        <v>45</v>
      </c>
      <c r="F12" s="16">
        <v>45</v>
      </c>
      <c r="G12" s="13">
        <v>0</v>
      </c>
      <c r="H12" s="11"/>
      <c r="I12" s="16">
        <v>99</v>
      </c>
      <c r="J12" s="108"/>
    </row>
    <row r="13" spans="1:11" ht="15" x14ac:dyDescent="0.25">
      <c r="A13" s="85"/>
      <c r="B13" s="93"/>
      <c r="C13" s="85"/>
      <c r="D13" s="15" t="s">
        <v>18</v>
      </c>
      <c r="E13" s="16">
        <v>226.3</v>
      </c>
      <c r="F13" s="16">
        <v>226.3</v>
      </c>
      <c r="G13" s="13">
        <v>0</v>
      </c>
      <c r="H13" s="11"/>
      <c r="I13" s="16"/>
      <c r="J13" s="108"/>
    </row>
    <row r="14" spans="1:11" ht="15" x14ac:dyDescent="0.25">
      <c r="A14" s="85"/>
      <c r="B14" s="93"/>
      <c r="C14" s="85"/>
      <c r="D14" s="15" t="s">
        <v>19</v>
      </c>
      <c r="E14" s="16">
        <v>4299.5</v>
      </c>
      <c r="F14" s="16">
        <v>4299.5</v>
      </c>
      <c r="G14" s="13">
        <v>0</v>
      </c>
      <c r="H14" s="11"/>
      <c r="I14" s="13"/>
      <c r="J14" s="108"/>
    </row>
    <row r="15" spans="1:11" ht="45" x14ac:dyDescent="0.25">
      <c r="A15" s="85"/>
      <c r="B15" s="93"/>
      <c r="C15" s="85"/>
      <c r="D15" s="15" t="s">
        <v>56</v>
      </c>
      <c r="E15" s="16">
        <v>94.7</v>
      </c>
      <c r="F15" s="16">
        <v>94.7</v>
      </c>
      <c r="G15" s="13">
        <v>0</v>
      </c>
      <c r="H15" s="11"/>
      <c r="I15" s="13"/>
      <c r="J15" s="109"/>
    </row>
    <row r="16" spans="1:11" ht="24" customHeight="1" x14ac:dyDescent="0.25">
      <c r="A16" s="90">
        <v>2</v>
      </c>
      <c r="B16" s="87" t="s">
        <v>54</v>
      </c>
      <c r="C16" s="31"/>
      <c r="D16" s="15" t="s">
        <v>14</v>
      </c>
      <c r="E16" s="16">
        <f>E17+E18+E19+E20</f>
        <v>12472.7</v>
      </c>
      <c r="F16" s="16">
        <f>F17+F18+F19+F20</f>
        <v>12472.7</v>
      </c>
      <c r="G16" s="31"/>
      <c r="H16" s="11"/>
      <c r="I16" s="31"/>
      <c r="J16" s="34"/>
    </row>
    <row r="17" spans="1:10" ht="15" x14ac:dyDescent="0.25">
      <c r="A17" s="91"/>
      <c r="B17" s="88"/>
      <c r="C17" s="31"/>
      <c r="D17" s="15" t="s">
        <v>17</v>
      </c>
      <c r="E17" s="16">
        <v>692.4</v>
      </c>
      <c r="F17" s="16">
        <v>692.4</v>
      </c>
      <c r="G17" s="31"/>
      <c r="H17" s="11"/>
      <c r="I17" s="31"/>
      <c r="J17" s="34"/>
    </row>
    <row r="18" spans="1:10" ht="15" x14ac:dyDescent="0.25">
      <c r="A18" s="91"/>
      <c r="B18" s="88"/>
      <c r="C18" s="31"/>
      <c r="D18" s="15" t="s">
        <v>18</v>
      </c>
      <c r="E18" s="16">
        <v>11722.1</v>
      </c>
      <c r="F18" s="16">
        <v>11722.1</v>
      </c>
      <c r="G18" s="31"/>
      <c r="H18" s="11"/>
      <c r="I18" s="31"/>
      <c r="J18" s="34"/>
    </row>
    <row r="19" spans="1:10" ht="15" x14ac:dyDescent="0.25">
      <c r="A19" s="91"/>
      <c r="B19" s="88"/>
      <c r="C19" s="31"/>
      <c r="D19" s="15" t="s">
        <v>19</v>
      </c>
      <c r="E19" s="16">
        <v>0</v>
      </c>
      <c r="F19" s="16">
        <v>0</v>
      </c>
      <c r="G19" s="31"/>
      <c r="H19" s="11"/>
      <c r="I19" s="31"/>
      <c r="J19" s="34"/>
    </row>
    <row r="20" spans="1:10" ht="127.5" customHeight="1" x14ac:dyDescent="0.25">
      <c r="A20" s="92"/>
      <c r="B20" s="89"/>
      <c r="C20" s="31"/>
      <c r="D20" s="15" t="s">
        <v>56</v>
      </c>
      <c r="E20" s="16">
        <v>58.2</v>
      </c>
      <c r="F20" s="16">
        <v>58.2</v>
      </c>
      <c r="G20" s="31"/>
      <c r="H20" s="11"/>
      <c r="I20" s="31"/>
      <c r="J20" s="34"/>
    </row>
    <row r="21" spans="1:10" ht="45" x14ac:dyDescent="0.25">
      <c r="A21" s="31">
        <v>3</v>
      </c>
      <c r="B21" s="32" t="s">
        <v>51</v>
      </c>
      <c r="C21" s="31"/>
      <c r="D21" s="15" t="s">
        <v>14</v>
      </c>
      <c r="E21" s="16">
        <f>E22+E27</f>
        <v>1500</v>
      </c>
      <c r="F21" s="16">
        <f>F22+F27</f>
        <v>1473.6</v>
      </c>
      <c r="G21" s="31"/>
      <c r="H21" s="11"/>
      <c r="I21" s="31"/>
      <c r="J21" s="34"/>
    </row>
    <row r="22" spans="1:10" ht="55.5" customHeight="1" x14ac:dyDescent="0.25">
      <c r="A22" s="95" t="s">
        <v>57</v>
      </c>
      <c r="B22" s="93" t="s">
        <v>55</v>
      </c>
      <c r="C22" s="31"/>
      <c r="D22" s="15" t="s">
        <v>14</v>
      </c>
      <c r="E22" s="16">
        <f>E23</f>
        <v>960</v>
      </c>
      <c r="F22" s="16">
        <f>F23</f>
        <v>933.6</v>
      </c>
      <c r="G22" s="31"/>
      <c r="H22" s="11"/>
      <c r="I22" s="31"/>
      <c r="J22" s="100" t="s">
        <v>67</v>
      </c>
    </row>
    <row r="23" spans="1:10" ht="24.75" customHeight="1" x14ac:dyDescent="0.25">
      <c r="A23" s="94"/>
      <c r="B23" s="94"/>
      <c r="C23" s="31"/>
      <c r="D23" s="15" t="s">
        <v>17</v>
      </c>
      <c r="E23" s="16">
        <v>960</v>
      </c>
      <c r="F23" s="16">
        <v>933.6</v>
      </c>
      <c r="G23" s="31"/>
      <c r="H23" s="11"/>
      <c r="I23" s="31"/>
      <c r="J23" s="101"/>
    </row>
    <row r="24" spans="1:10" ht="15" x14ac:dyDescent="0.25">
      <c r="A24" s="94"/>
      <c r="B24" s="94"/>
      <c r="C24" s="31"/>
      <c r="D24" s="15" t="s">
        <v>18</v>
      </c>
      <c r="E24" s="16">
        <v>0</v>
      </c>
      <c r="F24" s="16">
        <v>0</v>
      </c>
      <c r="G24" s="31"/>
      <c r="H24" s="11"/>
      <c r="I24" s="31"/>
      <c r="J24" s="101"/>
    </row>
    <row r="25" spans="1:10" ht="15" x14ac:dyDescent="0.25">
      <c r="A25" s="94"/>
      <c r="B25" s="94"/>
      <c r="C25" s="31"/>
      <c r="D25" s="15" t="s">
        <v>19</v>
      </c>
      <c r="E25" s="16">
        <v>0</v>
      </c>
      <c r="F25" s="16">
        <v>0</v>
      </c>
      <c r="G25" s="31"/>
      <c r="H25" s="11"/>
      <c r="I25" s="31"/>
      <c r="J25" s="101"/>
    </row>
    <row r="26" spans="1:10" ht="45" x14ac:dyDescent="0.25">
      <c r="A26" s="94"/>
      <c r="B26" s="94"/>
      <c r="C26" s="31"/>
      <c r="D26" s="15" t="s">
        <v>56</v>
      </c>
      <c r="E26" s="16">
        <v>0</v>
      </c>
      <c r="F26" s="16">
        <v>0</v>
      </c>
      <c r="G26" s="31"/>
      <c r="H26" s="11"/>
      <c r="I26" s="31"/>
      <c r="J26" s="102"/>
    </row>
    <row r="27" spans="1:10" ht="15.75" customHeight="1" x14ac:dyDescent="0.25">
      <c r="A27" s="95" t="s">
        <v>58</v>
      </c>
      <c r="B27" s="93" t="s">
        <v>52</v>
      </c>
      <c r="C27" s="35"/>
      <c r="D27" s="15" t="s">
        <v>14</v>
      </c>
      <c r="E27" s="40">
        <f>E28</f>
        <v>540</v>
      </c>
      <c r="F27" s="40">
        <f>F28</f>
        <v>540</v>
      </c>
      <c r="G27" s="36"/>
      <c r="H27" s="37"/>
      <c r="I27" s="37"/>
      <c r="J27" s="37"/>
    </row>
    <row r="28" spans="1:10" ht="15" x14ac:dyDescent="0.25">
      <c r="A28" s="97"/>
      <c r="B28" s="96"/>
      <c r="C28" s="35"/>
      <c r="D28" s="15" t="s">
        <v>17</v>
      </c>
      <c r="E28" s="40">
        <v>540</v>
      </c>
      <c r="F28" s="40">
        <v>540</v>
      </c>
      <c r="G28" s="36"/>
      <c r="H28" s="37"/>
      <c r="I28" s="37"/>
      <c r="J28" s="37"/>
    </row>
    <row r="29" spans="1:10" ht="15" x14ac:dyDescent="0.25">
      <c r="A29" s="97"/>
      <c r="B29" s="96"/>
      <c r="C29" s="35"/>
      <c r="D29" s="15" t="s">
        <v>18</v>
      </c>
      <c r="E29" s="40">
        <v>0</v>
      </c>
      <c r="F29" s="40">
        <v>0</v>
      </c>
      <c r="G29" s="36"/>
      <c r="H29" s="37"/>
      <c r="I29" s="37"/>
      <c r="J29" s="37"/>
    </row>
    <row r="30" spans="1:10" ht="15" x14ac:dyDescent="0.25">
      <c r="A30" s="97"/>
      <c r="B30" s="96"/>
      <c r="C30" s="35"/>
      <c r="D30" s="15" t="s">
        <v>19</v>
      </c>
      <c r="E30" s="40">
        <v>0</v>
      </c>
      <c r="F30" s="40">
        <v>0</v>
      </c>
      <c r="G30" s="36"/>
      <c r="H30" s="37"/>
      <c r="I30" s="37"/>
      <c r="J30" s="37"/>
    </row>
    <row r="31" spans="1:10" ht="45" x14ac:dyDescent="0.25">
      <c r="A31" s="97"/>
      <c r="B31" s="96"/>
      <c r="C31" s="35"/>
      <c r="D31" s="15" t="s">
        <v>56</v>
      </c>
      <c r="E31" s="40">
        <v>0</v>
      </c>
      <c r="F31" s="40">
        <v>0</v>
      </c>
      <c r="G31" s="36"/>
      <c r="H31" s="37"/>
      <c r="I31" s="37"/>
      <c r="J31" s="37"/>
    </row>
    <row r="32" spans="1:10" ht="15" customHeight="1" x14ac:dyDescent="0.25">
      <c r="A32" s="74">
        <v>4</v>
      </c>
      <c r="B32" s="98" t="s">
        <v>66</v>
      </c>
      <c r="C32" s="35"/>
      <c r="D32" s="15" t="s">
        <v>14</v>
      </c>
      <c r="E32" s="40">
        <v>0</v>
      </c>
      <c r="F32" s="40">
        <v>0</v>
      </c>
      <c r="G32" s="38"/>
      <c r="H32" s="39"/>
      <c r="I32" s="39"/>
      <c r="J32" s="37"/>
    </row>
    <row r="33" spans="1:10" ht="15" x14ac:dyDescent="0.25">
      <c r="A33" s="86"/>
      <c r="B33" s="99"/>
      <c r="C33" s="35"/>
      <c r="D33" s="15" t="s">
        <v>17</v>
      </c>
      <c r="E33" s="40">
        <v>0</v>
      </c>
      <c r="F33" s="40">
        <v>0</v>
      </c>
      <c r="G33" s="38"/>
      <c r="H33" s="39"/>
      <c r="I33" s="39"/>
      <c r="J33" s="37"/>
    </row>
    <row r="34" spans="1:10" ht="15" x14ac:dyDescent="0.25">
      <c r="A34" s="86"/>
      <c r="B34" s="99"/>
      <c r="C34" s="35"/>
      <c r="D34" s="15" t="s">
        <v>18</v>
      </c>
      <c r="E34" s="40">
        <v>0</v>
      </c>
      <c r="F34" s="40">
        <v>0</v>
      </c>
      <c r="G34" s="38"/>
      <c r="H34" s="39"/>
      <c r="I34" s="39"/>
      <c r="J34" s="37"/>
    </row>
    <row r="35" spans="1:10" ht="15" x14ac:dyDescent="0.25">
      <c r="A35" s="86"/>
      <c r="B35" s="99"/>
      <c r="C35" s="35"/>
      <c r="D35" s="15" t="s">
        <v>19</v>
      </c>
      <c r="E35" s="40">
        <v>0</v>
      </c>
      <c r="F35" s="40">
        <v>0</v>
      </c>
      <c r="G35" s="38"/>
      <c r="H35" s="39"/>
      <c r="I35" s="39"/>
      <c r="J35" s="37"/>
    </row>
    <row r="36" spans="1:10" ht="45" x14ac:dyDescent="0.25">
      <c r="A36" s="86"/>
      <c r="B36" s="99"/>
      <c r="C36" s="35"/>
      <c r="D36" s="15" t="s">
        <v>56</v>
      </c>
      <c r="E36" s="40">
        <v>0</v>
      </c>
      <c r="F36" s="40">
        <v>0</v>
      </c>
      <c r="I36" s="55"/>
      <c r="J36" s="37"/>
    </row>
    <row r="37" spans="1:10" x14ac:dyDescent="0.25">
      <c r="A37" s="4" t="s">
        <v>32</v>
      </c>
      <c r="B37" s="4"/>
    </row>
    <row r="38" spans="1:10" x14ac:dyDescent="0.25">
      <c r="A38" s="4" t="s">
        <v>40</v>
      </c>
      <c r="B38" s="4"/>
    </row>
    <row r="39" spans="1:10" x14ac:dyDescent="0.25">
      <c r="A39" s="4" t="s">
        <v>41</v>
      </c>
      <c r="B39" s="4"/>
    </row>
  </sheetData>
  <mergeCells count="25">
    <mergeCell ref="J22:J26"/>
    <mergeCell ref="A1:J1"/>
    <mergeCell ref="J2:J4"/>
    <mergeCell ref="F3:I4"/>
    <mergeCell ref="C2:C4"/>
    <mergeCell ref="B2:B4"/>
    <mergeCell ref="J6:J15"/>
    <mergeCell ref="A2:A4"/>
    <mergeCell ref="D2:D4"/>
    <mergeCell ref="E3:E4"/>
    <mergeCell ref="E2:I2"/>
    <mergeCell ref="A6:A10"/>
    <mergeCell ref="B6:B10"/>
    <mergeCell ref="C6:C10"/>
    <mergeCell ref="B11:B15"/>
    <mergeCell ref="A11:A15"/>
    <mergeCell ref="C11:C15"/>
    <mergeCell ref="A32:A36"/>
    <mergeCell ref="B16:B20"/>
    <mergeCell ref="A16:A20"/>
    <mergeCell ref="B22:B26"/>
    <mergeCell ref="A22:A26"/>
    <mergeCell ref="B27:B31"/>
    <mergeCell ref="A27:A31"/>
    <mergeCell ref="B32:B36"/>
  </mergeCells>
  <pageMargins left="0.7" right="0.7"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workbookViewId="0">
      <selection sqref="A1:G18"/>
    </sheetView>
  </sheetViews>
  <sheetFormatPr defaultRowHeight="15" x14ac:dyDescent="0.25"/>
  <cols>
    <col min="1" max="1" width="5.140625" customWidth="1"/>
    <col min="2" max="2" width="31.7109375" customWidth="1"/>
    <col min="3" max="3" width="7.42578125" customWidth="1"/>
    <col min="5" max="5" width="6.7109375" customWidth="1"/>
    <col min="6" max="6" width="9.85546875" customWidth="1"/>
  </cols>
  <sheetData>
    <row r="1" spans="1:18" ht="33.75" customHeight="1" x14ac:dyDescent="0.25">
      <c r="A1" s="117" t="s">
        <v>60</v>
      </c>
      <c r="B1" s="118"/>
      <c r="C1" s="118"/>
      <c r="D1" s="118"/>
      <c r="E1" s="118"/>
      <c r="F1" s="118"/>
      <c r="G1" s="118"/>
    </row>
    <row r="2" spans="1:18" x14ac:dyDescent="0.25">
      <c r="A2" s="121" t="s">
        <v>0</v>
      </c>
      <c r="B2" s="122" t="s">
        <v>33</v>
      </c>
      <c r="C2" s="122" t="s">
        <v>34</v>
      </c>
      <c r="D2" s="122" t="s">
        <v>35</v>
      </c>
      <c r="E2" s="123" t="s">
        <v>36</v>
      </c>
      <c r="F2" s="122" t="s">
        <v>37</v>
      </c>
      <c r="G2" s="122" t="s">
        <v>38</v>
      </c>
    </row>
    <row r="3" spans="1:18" x14ac:dyDescent="0.25">
      <c r="A3" s="121"/>
      <c r="B3" s="122"/>
      <c r="C3" s="122"/>
      <c r="D3" s="122"/>
      <c r="E3" s="123"/>
      <c r="F3" s="122"/>
      <c r="G3" s="122"/>
    </row>
    <row r="4" spans="1:18" x14ac:dyDescent="0.25">
      <c r="A4" s="121"/>
      <c r="B4" s="122"/>
      <c r="C4" s="122"/>
      <c r="D4" s="122"/>
      <c r="E4" s="123"/>
      <c r="F4" s="122"/>
      <c r="G4" s="122"/>
    </row>
    <row r="5" spans="1:18" ht="15.75" x14ac:dyDescent="0.25">
      <c r="A5" s="23" t="s">
        <v>15</v>
      </c>
      <c r="B5" s="24">
        <v>2</v>
      </c>
      <c r="C5" s="24">
        <v>3</v>
      </c>
      <c r="D5" s="24">
        <v>4</v>
      </c>
      <c r="E5" s="24">
        <v>5</v>
      </c>
      <c r="F5" s="24">
        <v>6</v>
      </c>
      <c r="G5" s="24">
        <v>7</v>
      </c>
    </row>
    <row r="6" spans="1:18" x14ac:dyDescent="0.25">
      <c r="A6" s="119" t="s">
        <v>26</v>
      </c>
      <c r="B6" s="120"/>
      <c r="C6" s="120"/>
      <c r="D6" s="120"/>
      <c r="E6" s="120"/>
      <c r="F6" s="120"/>
      <c r="G6" s="120"/>
    </row>
    <row r="7" spans="1:18" x14ac:dyDescent="0.25">
      <c r="A7" s="120"/>
      <c r="B7" s="120"/>
      <c r="C7" s="120"/>
      <c r="D7" s="120"/>
      <c r="E7" s="120"/>
      <c r="F7" s="120"/>
      <c r="G7" s="120"/>
    </row>
    <row r="8" spans="1:18" x14ac:dyDescent="0.25">
      <c r="A8" s="120"/>
      <c r="B8" s="120"/>
      <c r="C8" s="120"/>
      <c r="D8" s="120"/>
      <c r="E8" s="120"/>
      <c r="F8" s="120"/>
      <c r="G8" s="120"/>
    </row>
    <row r="9" spans="1:18" ht="0.75" customHeight="1" x14ac:dyDescent="0.25">
      <c r="A9" s="120"/>
      <c r="B9" s="120"/>
      <c r="C9" s="120"/>
      <c r="D9" s="120"/>
      <c r="E9" s="120"/>
      <c r="F9" s="120"/>
      <c r="G9" s="120"/>
    </row>
    <row r="10" spans="1:18" x14ac:dyDescent="0.25">
      <c r="A10" s="120"/>
      <c r="B10" s="120"/>
      <c r="C10" s="120"/>
      <c r="D10" s="120"/>
      <c r="E10" s="120"/>
      <c r="F10" s="120"/>
      <c r="G10" s="120"/>
    </row>
    <row r="11" spans="1:18" ht="75.75" customHeight="1" x14ac:dyDescent="0.7">
      <c r="A11" s="60">
        <v>1</v>
      </c>
      <c r="B11" s="61" t="s">
        <v>45</v>
      </c>
      <c r="C11" s="62">
        <f>Показатели!E6/Показатели!D6</f>
        <v>1</v>
      </c>
      <c r="D11" s="62">
        <v>0.98</v>
      </c>
      <c r="E11" s="63">
        <v>0.98</v>
      </c>
      <c r="F11" s="63">
        <v>0</v>
      </c>
      <c r="G11" s="63">
        <f>C11/D11</f>
        <v>1.0204081632653061</v>
      </c>
      <c r="R11" s="66"/>
    </row>
    <row r="12" spans="1:18" ht="71.25" customHeight="1" x14ac:dyDescent="0.25">
      <c r="A12" s="64">
        <v>2</v>
      </c>
      <c r="B12" s="61" t="s">
        <v>42</v>
      </c>
      <c r="C12" s="63">
        <f>Показатели!E7/Показатели!D7</f>
        <v>1</v>
      </c>
      <c r="D12" s="63">
        <f>Финансирование!F17/Финансирование!E17</f>
        <v>1</v>
      </c>
      <c r="E12" s="63">
        <f>Финансирование!F16/Финансирование!E16</f>
        <v>1</v>
      </c>
      <c r="F12" s="63">
        <v>0</v>
      </c>
      <c r="G12" s="63">
        <f t="shared" ref="G12:G14" si="0">C12/D12</f>
        <v>1</v>
      </c>
    </row>
    <row r="13" spans="1:18" ht="38.25" customHeight="1" x14ac:dyDescent="0.25">
      <c r="A13" s="64">
        <v>3</v>
      </c>
      <c r="B13" s="61" t="s">
        <v>43</v>
      </c>
      <c r="C13" s="62">
        <f>Показатели!E8/Показатели!D8</f>
        <v>1</v>
      </c>
      <c r="D13" s="63">
        <f>Финансирование!F18/Финансирование!E18</f>
        <v>1</v>
      </c>
      <c r="E13" s="63">
        <f>Финансирование!F17/Финансирование!E17</f>
        <v>1</v>
      </c>
      <c r="F13" s="63">
        <f>C13/E13</f>
        <v>1</v>
      </c>
      <c r="G13" s="63">
        <f t="shared" si="0"/>
        <v>1</v>
      </c>
    </row>
    <row r="14" spans="1:18" ht="65.25" customHeight="1" x14ac:dyDescent="0.25">
      <c r="A14" s="65" t="s">
        <v>68</v>
      </c>
      <c r="B14" s="61" t="s">
        <v>44</v>
      </c>
      <c r="C14" s="62">
        <f>Показатели!E9/Показатели!D9</f>
        <v>1</v>
      </c>
      <c r="D14" s="63">
        <v>1</v>
      </c>
      <c r="E14" s="63">
        <v>1</v>
      </c>
      <c r="F14" s="63">
        <f>C14/E14</f>
        <v>1</v>
      </c>
      <c r="G14" s="63">
        <f t="shared" si="0"/>
        <v>1</v>
      </c>
    </row>
    <row r="15" spans="1:18" ht="45" customHeight="1" x14ac:dyDescent="0.25">
      <c r="A15" s="65" t="s">
        <v>69</v>
      </c>
      <c r="B15" s="61" t="s">
        <v>46</v>
      </c>
      <c r="C15" s="62">
        <f>Показатели!E10/Показатели!D10</f>
        <v>1</v>
      </c>
      <c r="D15" s="63">
        <v>0</v>
      </c>
      <c r="E15" s="63">
        <v>0</v>
      </c>
      <c r="F15" s="63">
        <v>0</v>
      </c>
      <c r="G15" s="63">
        <v>1</v>
      </c>
    </row>
    <row r="16" spans="1:18" x14ac:dyDescent="0.25">
      <c r="A16" s="114"/>
      <c r="B16" s="115"/>
      <c r="C16" s="115"/>
      <c r="D16" s="115"/>
      <c r="E16" s="115"/>
      <c r="F16" s="116"/>
      <c r="G16" s="62">
        <f>(G15+G14+G13+G12+G11)/5</f>
        <v>1.0040816326530613</v>
      </c>
    </row>
    <row r="17" spans="1:7" x14ac:dyDescent="0.25">
      <c r="A17" s="57"/>
      <c r="B17" s="57"/>
      <c r="C17" s="58"/>
      <c r="D17" s="58"/>
      <c r="E17" s="58"/>
      <c r="F17" s="58"/>
      <c r="G17" s="58"/>
    </row>
    <row r="18" spans="1:7" x14ac:dyDescent="0.25">
      <c r="A18" s="59" t="s">
        <v>32</v>
      </c>
      <c r="B18" s="59"/>
      <c r="C18" s="59"/>
      <c r="D18" s="59" t="s">
        <v>39</v>
      </c>
      <c r="E18" s="59"/>
      <c r="F18" s="59"/>
      <c r="G18" s="59"/>
    </row>
  </sheetData>
  <mergeCells count="10">
    <mergeCell ref="A16:F16"/>
    <mergeCell ref="A1:G1"/>
    <mergeCell ref="A6:G10"/>
    <mergeCell ref="A2:A4"/>
    <mergeCell ref="B2:B4"/>
    <mergeCell ref="C2:C4"/>
    <mergeCell ref="D2:D4"/>
    <mergeCell ref="E2:E4"/>
    <mergeCell ref="F2:F4"/>
    <mergeCell ref="G2:G4"/>
  </mergeCells>
  <conditionalFormatting sqref="A11">
    <cfRule type="cellIs" dxfId="0" priority="1" operator="greaterThan">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Показатели</vt:lpstr>
      <vt:lpstr>степень выполн. осн.мероприят</vt:lpstr>
      <vt:lpstr>Финансирование</vt:lpstr>
      <vt:lpstr>Эффективность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Прокофьев Алексей Николаевич</dc:creator>
  <cp:lastModifiedBy>k47-5</cp:lastModifiedBy>
  <cp:lastPrinted>2023-02-06T09:07:20Z</cp:lastPrinted>
  <dcterms:created xsi:type="dcterms:W3CDTF">2017-07-18T05:54:07Z</dcterms:created>
  <dcterms:modified xsi:type="dcterms:W3CDTF">2023-02-06T09:07:22Z</dcterms:modified>
</cp:coreProperties>
</file>